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tice" state="visible" r:id="rId4"/>
    <sheet sheetId="2" name="Unités de travail" state="visible" r:id="rId5"/>
    <sheet sheetId="3" name="Évaluation des risques" state="visible" r:id="rId6"/>
    <sheet sheetId="4" name="Barème" state="visible" r:id="rId7"/>
    <sheet sheetId="5" name="Plan d'action" state="visible" r:id="rId8"/>
    <sheet sheetId="6" name="Synthèse" state="visible" r:id="rId9"/>
    <sheet sheetId="7" name="Historique des versions" state="visible" r:id="rId10"/>
  </sheets>
  <calcPr calcId="171027"/>
</workbook>
</file>

<file path=xl/sharedStrings.xml><?xml version="1.0" encoding="utf-8"?>
<sst xmlns="http://schemas.openxmlformats.org/spreadsheetml/2006/main" count="219" uniqueCount="176">
  <si>
    <t>DUERP - Document unique d'évaluation des risques professionnels</t>
  </si>
  <si>
    <t>Modèle gratuit Roméo Labs - romeolabs.app - Trame conforme au Code du travail (art. L.4121-1 à L.4121-3, R.4121-1 et s.).</t>
  </si>
  <si>
    <t/>
  </si>
  <si>
    <t>IDENTIFICATION DE L'ÉTABLISSEMENT (à compléter)</t>
  </si>
  <si>
    <t>Raison sociale / établissement :</t>
  </si>
  <si>
    <t>Effectif - Activité (code NAF) :</t>
  </si>
  <si>
    <t>Version n° / date :</t>
  </si>
  <si>
    <t>Rédacteur / pilote de la démarche :</t>
  </si>
  <si>
    <t>Participants et instances consultées (CSE, SPST) :</t>
  </si>
  <si>
    <t>CE QUE DIT LA RÉGLEMENTATION</t>
  </si>
  <si>
    <t>Obligatoire dès le 1er salarié. Le DUERP transcrit, par unité de travail, les dangers, risques et mesures de prévention (art. L.4121-3 et R.4121-1).</t>
  </si>
  <si>
    <t>Mise à jour : au moins 1 fois par an dès 11 salariés, à chaque aménagement important et à chaque information nouvelle (art. R.4121-2).</t>
  </si>
  <si>
    <t>Conservation : le DUERP et ses versions successives se conservent au moins 40 ans (loi du 2 août 2021 ; décret n°2022-395), pour tracer les expositions.</t>
  </si>
  <si>
    <t>Plan d'action : PAPRIPACT (programme annuel) dès 50 salariés ; liste des actions de prévention consignée dans le DUERP en dessous (art. L.4121-3-1).</t>
  </si>
  <si>
    <t>Transmission / accès : transmis au SPST ; tenu à disposition des travailleurs, du CSE, du médecin du travail, de l'inspection du travail et des CARSAT (art. R.4121-3).</t>
  </si>
  <si>
    <t>Sanction : à défaut d'élaboration ou de mise à jour, contravention de 5e classe (1 500 €, 3 000 € en récidive - art. R.4741-1).</t>
  </si>
  <si>
    <t>MÉTHODE DE COTATION (onglet « Barème »)</t>
  </si>
  <si>
    <t>Criticité = Gravité (G) × Probabilité (P), échelles de 1 à 4. Niveau : Faible 1-3, Moyen 4-6, Important 8-9, Critique 12-16.</t>
  </si>
  <si>
    <t>Aucune méthode n'est imposée par la loi : vous choisissez et documentez la vôtre. Le niveau et la couleur se calculent automatiquement dans l'onglet « Évaluation ».</t>
  </si>
  <si>
    <t>Les mesures respectent la hiérarchie des 9 principes de prévention (art. L.4121-2) : supprimer le risque à la source, protection collective avant protection individuelle (EPI).</t>
  </si>
  <si>
    <t>COMMENT UTILISER CE CLASSEUR</t>
  </si>
  <si>
    <t>1. « Unités de travail » : définissez vos unités (elles alimentent la liste déroulante de l'évaluation).</t>
  </si>
  <si>
    <t>2. « Évaluation des risques » : décrivez chaque risque, choisissez G et P (1 à 4) → criticité et niveau colorés automatiquement. Renseignez mesures, pilote, échéance et cotation résiduelle.</t>
  </si>
  <si>
    <t>3. « Plan d'action » : consolidez les mesures en programme (PAPRIPACT / liste d'actions).</t>
  </si>
  <si>
    <t>4. « Synthèse » : nombre de risques par niveau et avancement des actions (automatique).</t>
  </si>
  <si>
    <t>5. « Historique des versions » : journalisez chaque mise à jour pour la traçabilité 40 ans.</t>
  </si>
  <si>
    <t>SOURCES : INRS (inrs.fr/demarche/document-unique), Ministère du Travail (travail-emploi.gouv.fr), Légifrance (art. L.4121-3-1, décret 2022-395). Cinq risques types sont pré-remplis à titre d'exemple : adaptez-les à votre activité.</t>
  </si>
  <si>
    <t>Code</t>
  </si>
  <si>
    <t>Libellé de l'unité de travail</t>
  </si>
  <si>
    <t>Métiers / postes rattachés</t>
  </si>
  <si>
    <t>Effectif</t>
  </si>
  <si>
    <t>Locaux / zones</t>
  </si>
  <si>
    <t>Critère de regroupement</t>
  </si>
  <si>
    <t>UT-01</t>
  </si>
  <si>
    <t>Chantier BTP - couvreurs / charpentiers</t>
  </si>
  <si>
    <t>Couvreur, charpentier, aide</t>
  </si>
  <si>
    <t>Toitures, échafaudages</t>
  </si>
  <si>
    <t>Métier</t>
  </si>
  <si>
    <t>UT-02</t>
  </si>
  <si>
    <t>Entrepôt / logistique - préparation de commandes</t>
  </si>
  <si>
    <t>Préparateur, magasinier</t>
  </si>
  <si>
    <t>Entrepôt, quais</t>
  </si>
  <si>
    <t>Activité</t>
  </si>
  <si>
    <t>UT-03</t>
  </si>
  <si>
    <t>Atelier peinture - application</t>
  </si>
  <si>
    <t>Peintre industriel</t>
  </si>
  <si>
    <t>Cabine, stockage produits</t>
  </si>
  <si>
    <t>UT-04</t>
  </si>
  <si>
    <t>Cour / zone de livraison</t>
  </si>
  <si>
    <t>Cariste, réceptionnaire, piéton</t>
  </si>
  <si>
    <t>Cour, quai de chargement</t>
  </si>
  <si>
    <t>Zone géographique</t>
  </si>
  <si>
    <t>UT-05</t>
  </si>
  <si>
    <t>Atelier production - usinage</t>
  </si>
  <si>
    <t>Opérateur machine-outil</t>
  </si>
  <si>
    <t>Ligne d'usinage</t>
  </si>
  <si>
    <t>N°</t>
  </si>
  <si>
    <t>Unité de travail</t>
  </si>
  <si>
    <t>Poste / activité</t>
  </si>
  <si>
    <t>Danger / famille de risque</t>
  </si>
  <si>
    <t>Situation dangereuse</t>
  </si>
  <si>
    <t>Dommage potentiel</t>
  </si>
  <si>
    <t>Moyens de prévention existants</t>
  </si>
  <si>
    <t>G</t>
  </si>
  <si>
    <t>P</t>
  </si>
  <si>
    <t>Criticité</t>
  </si>
  <si>
    <t>Niveau de risque</t>
  </si>
  <si>
    <t>Mesures de prévention proposées</t>
  </si>
  <si>
    <t>Pilote</t>
  </si>
  <si>
    <t>Échéance</t>
  </si>
  <si>
    <t>G rés.</t>
  </si>
  <si>
    <t>P rés.</t>
  </si>
  <si>
    <t>Criticité rés.</t>
  </si>
  <si>
    <t>Avancement</t>
  </si>
  <si>
    <t>Travaux en toiture</t>
  </si>
  <si>
    <t>Travail en hauteur - chute</t>
  </si>
  <si>
    <t>Toiture inclinée ~6 m, rives non protégées, accès par échelle, zones fragiles (verrières)</t>
  </si>
  <si>
    <t>Chute de hauteur : traumatismes graves, fractures, voire décès</t>
  </si>
  <si>
    <t>Échafaudage partiel, harnais antichute, échelle conforme, consignes verbales</t>
  </si>
  <si>
    <t>Protections collectives prioritaires (garde-corps périphériques / filets), mode opératoire écrit, formation travail en hauteur, vérification EPI et points d'ancrage</t>
  </si>
  <si>
    <t>À planifier</t>
  </si>
  <si>
    <t>Préparation de commandes</t>
  </si>
  <si>
    <t>Manutention manuelle - TMS, lombalgies</t>
  </si>
  <si>
    <t>Port répété de colis &gt; 15 kg, gestes répétitifs, postures contraignantes, cadence soutenue</t>
  </si>
  <si>
    <t>Lombalgies, hernie discale, TMS des membres supérieurs, arrêts de travail</t>
  </si>
  <si>
    <t>Chariots disponibles, affichage des consignes de port de charge</t>
  </si>
  <si>
    <t>Aides mécaniques (transpalettes électriques, tables élévatrices), formation gestes et postures / PRAP, réduction du poids unitaire, rotations de postes</t>
  </si>
  <si>
    <t>Application peinture / solvants</t>
  </si>
  <si>
    <t>Agents chimiques dangereux - solvants, COV, CMR</t>
  </si>
  <si>
    <t>Captage insuffisant, inhalation de vapeurs, contacts cutanés, stockage de bidons non sécurisé</t>
  </si>
  <si>
    <t>Intoxications, atteintes respiratoires, dermatoses, effets CMR à long terme</t>
  </si>
  <si>
    <t>FDS disponibles, ventilation générale, gants</t>
  </si>
  <si>
    <t>Substituer les produits CMR, captage à la source (cabine), EPI adaptés (APR ventilé, gants nitrile), notices de poste, stockage sur rétention ventilée, suivi médical renforcé</t>
  </si>
  <si>
    <t>Circulation dans la cour</t>
  </si>
  <si>
    <t>Circulation d'engins - collision chariot / piéton</t>
  </si>
  <si>
    <t>Coactivité chariots / piétons sans séparation des flux, zone de manœuvre non délimitée, visibilité réduite</t>
  </si>
  <si>
    <t>Collision, écrasement, heurt, renversement d'engin - blessures graves ou mortelles</t>
  </si>
  <si>
    <t>Caristes CACES + autorisation de conduite, avertisseur de recul</t>
  </si>
  <si>
    <t>Plan de circulation, séparation physique des flux (marquage, barrières), limitation de vitesse, miroirs, vêtements haute visibilité, vérification des engins</t>
  </si>
  <si>
    <t>Conduite de machine-outil</t>
  </si>
  <si>
    <t>Bruit - exposition &gt; 85 dB(A)</t>
  </si>
  <si>
    <t>Exposition prolongée aux machines-outils, dépassement de la valeur d'action, port non systématique de protection, locaux réverbérants</t>
  </si>
  <si>
    <t>Surdité professionnelle irréversible, acouphènes, fatigue, majoration du risque d'accident</t>
  </si>
  <si>
    <t>Bouchons mis à disposition, mesurage sonométrique réalisé</t>
  </si>
  <si>
    <t>Réduire le bruit à la source (encoffrement, traitement acoustique, maintenance), EPI antibruit suivis, balisage des zones, suivi audiométrique</t>
  </si>
  <si>
    <t>BARÈME DE COTATION DES RISQUES</t>
  </si>
  <si>
    <t>Gravité (G)</t>
  </si>
  <si>
    <t>1</t>
  </si>
  <si>
    <t>Bénin - gêne, soins mineurs, sans arrêt</t>
  </si>
  <si>
    <t>2</t>
  </si>
  <si>
    <t>Modéré - accident avec arrêt, réversible</t>
  </si>
  <si>
    <t>3</t>
  </si>
  <si>
    <t>Grave - incapacité permanente, irréversible</t>
  </si>
  <si>
    <t>4</t>
  </si>
  <si>
    <t>Très grave / mortel - décès ou IP totale (CMR)</t>
  </si>
  <si>
    <t>Probabilité (P)</t>
  </si>
  <si>
    <t>Très improbable - exposition exceptionnelle</t>
  </si>
  <si>
    <t>Improbable - exposition occasionnelle</t>
  </si>
  <si>
    <t>Probable - exposition régulière</t>
  </si>
  <si>
    <t>Très probable - exposition permanente / quotidienne</t>
  </si>
  <si>
    <t>Matrice de criticité (C = G × P)</t>
  </si>
  <si>
    <t>G \ P</t>
  </si>
  <si>
    <t>P1</t>
  </si>
  <si>
    <t>P2</t>
  </si>
  <si>
    <t>P3</t>
  </si>
  <si>
    <t>P4</t>
  </si>
  <si>
    <t>G4</t>
  </si>
  <si>
    <t>G3</t>
  </si>
  <si>
    <t>G2</t>
  </si>
  <si>
    <t>G1</t>
  </si>
  <si>
    <t>Niveaux de risque et priorités</t>
  </si>
  <si>
    <t>Faible</t>
  </si>
  <si>
    <t>1 à 3 - priorité 4 : surveiller, maintenir les mesures</t>
  </si>
  <si>
    <t>Moyen</t>
  </si>
  <si>
    <t>4 à 6 - priorité 3 : actions à planifier</t>
  </si>
  <si>
    <t>Important</t>
  </si>
  <si>
    <t>8 à 9 - priorité 2 : actions correctives à court terme</t>
  </si>
  <si>
    <t>Critique</t>
  </si>
  <si>
    <t>12 à 16 - priorité 1 : action immédiate, arrêt si nécessaire</t>
  </si>
  <si>
    <t>Risque / unité concernée</t>
  </si>
  <si>
    <t>Action de prévention</t>
  </si>
  <si>
    <t>Type</t>
  </si>
  <si>
    <t>Ressources / coût estimé</t>
  </si>
  <si>
    <t>Indicateur de résultat</t>
  </si>
  <si>
    <t>UT-01 · Travail en hauteur (Critique)</t>
  </si>
  <si>
    <t>Installer des garde-corps périphériques / filets en sous-face</t>
  </si>
  <si>
    <t>Technique</t>
  </si>
  <si>
    <t>Zéro rive non protégée</t>
  </si>
  <si>
    <t>Planifié</t>
  </si>
  <si>
    <t>UT-02 · Manutention / TMS (Important)</t>
  </si>
  <si>
    <t>Déployer des aides mécaniques + formation gestes et postures (PRAP)</t>
  </si>
  <si>
    <t>Réduction des ports &gt; 15 kg</t>
  </si>
  <si>
    <t>UT-03 · Produits CMR (Critique)</t>
  </si>
  <si>
    <t>Substituer les CMR et installer un captage à la source</t>
  </si>
  <si>
    <t>Suppression exposition CMR</t>
  </si>
  <si>
    <t>UT-04 · Circulation d'engins (Important)</t>
  </si>
  <si>
    <t>Établir un plan de circulation et séparer les flux piétons / engins</t>
  </si>
  <si>
    <t>Organisationnelle</t>
  </si>
  <si>
    <t>Flux séparés sur 100 % de la cour</t>
  </si>
  <si>
    <t>SYNTHÈSE / TABLEAU DE BORD</t>
  </si>
  <si>
    <t>Risques par niveau</t>
  </si>
  <si>
    <t>Total risques évalués</t>
  </si>
  <si>
    <t>Plan d'action</t>
  </si>
  <si>
    <t>Actions réalisées</t>
  </si>
  <si>
    <t>Actions en cours</t>
  </si>
  <si>
    <t>Actions planifiées</t>
  </si>
  <si>
    <t>Taux d'avancement</t>
  </si>
  <si>
    <t>Les compteurs s'actualisent avec vos saisies des onglets « Évaluation » et « Plan d'action ».</t>
  </si>
  <si>
    <t>Version</t>
  </si>
  <si>
    <t>Date de mise à jour</t>
  </si>
  <si>
    <t>Motif</t>
  </si>
  <si>
    <t>Modifications apportées</t>
  </si>
  <si>
    <t>Rédacteur</t>
  </si>
  <si>
    <t>Transmission au SPST (date)</t>
  </si>
  <si>
    <t>v1</t>
  </si>
  <si>
    <t>Création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</si>
</sst>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A2230"/>
      <sz val="16"/>
    </font>
    <font>
      <color rgb="FF333A47"/>
      <sz val="11"/>
    </font>
    <font>
      <b/>
      <color rgb="FF1A2230"/>
      <sz val="12"/>
    </font>
    <font>
      <color rgb="FF333A47"/>
      <sz val="10"/>
    </font>
    <font>
      <b/>
      <color rgb="FFFFFFFF"/>
      <sz val="11"/>
    </font>
    <font>
      <b/>
      <color rgb="FF1A2230"/>
      <sz val="14"/>
    </font>
    <font>
      <b/>
      <color rgb="FF1A2230"/>
      <sz val="11"/>
    </font>
    <font>
      <color rgb="FF1A2230"/>
      <sz val="11"/>
    </font>
    <font>
      <b/>
      <color rgb="FF8A6D0B"/>
    </font>
    <font>
      <b/>
      <color rgb="FFB45309"/>
    </font>
    <font>
      <b/>
      <color rgb="FF9B1C1C"/>
    </font>
    <font>
      <b/>
      <color rgb="FF1F7A44"/>
    </font>
    <font>
      <b/>
      <sz val="12"/>
    </font>
    <font>
      <b/>
    </font>
    <font>
      <i/>
      <color rgb="FF6B7280"/>
      <sz val="9"/>
    </font>
  </fonts>
  <fills count="9">
    <fill>
      <patternFill patternType="none"/>
    </fill>
    <fill>
      <patternFill patternType="gray125"/>
    </fill>
    <fill>
      <patternFill patternType="solid">
        <fgColor rgb="FF1A2230"/>
      </patternFill>
    </fill>
    <fill>
      <patternFill patternType="solid">
        <fgColor rgb="FFE8F0FE"/>
      </patternFill>
    </fill>
    <fill>
      <patternFill patternType="solid">
        <fgColor rgb="FFB9C2D0"/>
      </patternFill>
    </fill>
    <fill>
      <patternFill patternType="solid">
        <fgColor rgb="FFFCEFC7"/>
      </patternFill>
    </fill>
    <fill>
      <patternFill patternType="solid">
        <fgColor rgb="FFFAD7BE"/>
      </patternFill>
    </fill>
    <fill>
      <patternFill patternType="solid">
        <fgColor rgb="FFF8CBCB"/>
      </patternFill>
    </fill>
    <fill>
      <patternFill patternType="solid">
        <fgColor rgb="FFCDEBD8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3" borderId="1" xfId="0" applyFill="1" applyBorder="1" applyAlignment="1" applyProtection="1">
      <alignment horizontal="center" vertical="top"/>
      <protection locked="0"/>
    </xf>
    <xf numFmtId="1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6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 applyAlignment="1">
      <alignment vertical="top" wrapText="1"/>
    </xf>
    <xf numFmtId="0" fontId="9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3" fillId="0" borderId="0" xfId="0" applyFont="1"/>
    <xf numFmtId="0" fontId="11" fillId="7" borderId="1" xfId="0" applyFont="1" applyFill="1" applyBorder="1"/>
    <xf numFmtId="0" fontId="10" fillId="6" borderId="1" xfId="0" applyFont="1" applyFill="1" applyBorder="1"/>
    <xf numFmtId="0" fontId="9" fillId="5" borderId="1" xfId="0" applyFont="1" applyFill="1" applyBorder="1"/>
    <xf numFmtId="0" fontId="12" fillId="8" borderId="1" xfId="0" applyFont="1" applyFill="1" applyBorder="1"/>
    <xf numFmtId="0" fontId="14" fillId="0" borderId="0" xfId="0" applyFont="1"/>
    <xf numFmtId="9" fontId="0" fillId="0" borderId="0" xfId="0" applyNumberFormat="1" applyAlignment="1" applyProtection="1">
      <alignment horizontal="center"/>
    </xf>
    <xf numFmtId="0" fontId="15" fillId="0" borderId="0" xfId="0" applyFont="1"/>
  </cellXfs>
  <cellStyles count="1">
    <cellStyle name="Normal" xfId="0" builtinId="0"/>
  </cellStyles>
  <dxfs count="12">
    <dxf>
      <font>
        <b/>
        <color rgb="FF9B1C1C"/>
      </font>
      <fill>
        <patternFill patternType="solid">
          <bgColor rgb="FFF8CBCB"/>
        </patternFill>
      </fill>
    </dxf>
    <dxf>
      <font>
        <b/>
        <color rgb="FFB45309"/>
      </font>
      <fill>
        <patternFill patternType="solid">
          <bgColor rgb="FFFAD7BE"/>
        </patternFill>
      </fill>
    </dxf>
    <dxf>
      <font>
        <b/>
        <color rgb="FF8A6D0B"/>
      </font>
      <fill>
        <patternFill patternType="solid">
          <bgColor rgb="FFFCEFC7"/>
        </patternFill>
      </fill>
    </dxf>
    <dxf>
      <font>
        <b/>
        <color rgb="FF1F7A44"/>
      </font>
      <fill>
        <patternFill patternType="solid">
          <bgColor rgb="FFCDEBD8"/>
        </patternFill>
      </fill>
    </dxf>
    <dxf>
      <font>
        <b/>
        <color rgb="FF9B1C1C"/>
      </font>
      <fill>
        <patternFill patternType="solid">
          <bgColor rgb="FFF8CBCB"/>
        </patternFill>
      </fill>
    </dxf>
    <dxf>
      <font>
        <b/>
        <color rgb="FFB45309"/>
      </font>
      <fill>
        <patternFill patternType="solid">
          <bgColor rgb="FFFAD7BE"/>
        </patternFill>
      </fill>
    </dxf>
    <dxf>
      <font>
        <b/>
        <color rgb="FF8A6D0B"/>
      </font>
      <fill>
        <patternFill patternType="solid">
          <bgColor rgb="FFFCEFC7"/>
        </patternFill>
      </fill>
    </dxf>
    <dxf>
      <font>
        <b/>
        <color rgb="FF1F7A44"/>
      </font>
      <fill>
        <patternFill patternType="solid">
          <bgColor rgb="FFCDEBD8"/>
        </patternFill>
      </fill>
    </dxf>
    <dxf>
      <font>
        <b/>
        <color rgb="FF9B1C1C"/>
      </font>
      <fill>
        <patternFill patternType="solid">
          <bgColor rgb="FFF8CBCB"/>
        </patternFill>
      </fill>
    </dxf>
    <dxf>
      <font>
        <b/>
        <color rgb="FFB45309"/>
      </font>
      <fill>
        <patternFill patternType="solid">
          <bgColor rgb="FFFAD7BE"/>
        </patternFill>
      </fill>
    </dxf>
    <dxf>
      <font>
        <b/>
        <color rgb="FF8A6D0B"/>
      </font>
      <fill>
        <patternFill patternType="solid">
          <bgColor rgb="FFFCEFC7"/>
        </patternFill>
      </fill>
    </dxf>
    <dxf>
      <font>
        <b/>
        <color rgb="FF1F7A44"/>
      </font>
      <fill>
        <patternFill patternType="solid">
          <bgColor rgb="FFCDEBD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B7280"/>
  </sheetPr>
  <dimension ref="B1:B3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105" customWidth="1"/>
  </cols>
  <sheetData>
    <row r="1" ht="24" customHeight="1" spans="2:2" x14ac:dyDescent="0.25">
      <c r="B1" s="1" t="s">
        <v>0</v>
      </c>
    </row>
    <row r="2" spans="2:2" x14ac:dyDescent="0.25">
      <c r="B2" s="2" t="s">
        <v>1</v>
      </c>
    </row>
    <row r="3" spans="2:2" x14ac:dyDescent="0.25">
      <c r="B3" s="2" t="s">
        <v>2</v>
      </c>
    </row>
    <row r="4" spans="2:2" x14ac:dyDescent="0.25">
      <c r="B4" s="3" t="s">
        <v>3</v>
      </c>
    </row>
    <row r="5" spans="2:2" x14ac:dyDescent="0.25">
      <c r="B5" s="2" t="s">
        <v>4</v>
      </c>
    </row>
    <row r="6" spans="2:2" x14ac:dyDescent="0.25">
      <c r="B6" s="2" t="s">
        <v>5</v>
      </c>
    </row>
    <row r="7" spans="2:2" x14ac:dyDescent="0.25">
      <c r="B7" s="2" t="s">
        <v>6</v>
      </c>
    </row>
    <row r="8" spans="2:2" x14ac:dyDescent="0.25">
      <c r="B8" s="2" t="s">
        <v>7</v>
      </c>
    </row>
    <row r="9" spans="2:2" x14ac:dyDescent="0.25">
      <c r="B9" s="2" t="s">
        <v>8</v>
      </c>
    </row>
    <row r="10" spans="2:2" x14ac:dyDescent="0.25">
      <c r="B10" s="2" t="s">
        <v>2</v>
      </c>
    </row>
    <row r="11" spans="2:2" x14ac:dyDescent="0.25">
      <c r="B11" s="3" t="s">
        <v>9</v>
      </c>
    </row>
    <row r="12" spans="2:2" x14ac:dyDescent="0.25">
      <c r="B12" s="2" t="s">
        <v>10</v>
      </c>
    </row>
    <row r="13" spans="2:2" x14ac:dyDescent="0.25">
      <c r="B13" s="2" t="s">
        <v>11</v>
      </c>
    </row>
    <row r="14" spans="2:2" x14ac:dyDescent="0.25">
      <c r="B14" s="2" t="s">
        <v>12</v>
      </c>
    </row>
    <row r="15" spans="2:2" x14ac:dyDescent="0.25">
      <c r="B15" s="2" t="s">
        <v>13</v>
      </c>
    </row>
    <row r="16" spans="2:2" x14ac:dyDescent="0.25">
      <c r="B16" s="2" t="s">
        <v>14</v>
      </c>
    </row>
    <row r="17" spans="2:2" x14ac:dyDescent="0.25">
      <c r="B17" s="2" t="s">
        <v>15</v>
      </c>
    </row>
    <row r="18" spans="2:2" x14ac:dyDescent="0.25">
      <c r="B18" s="2" t="s">
        <v>2</v>
      </c>
    </row>
    <row r="19" spans="2:2" x14ac:dyDescent="0.25">
      <c r="B19" s="3" t="s">
        <v>16</v>
      </c>
    </row>
    <row r="20" spans="2:2" x14ac:dyDescent="0.25">
      <c r="B20" s="2" t="s">
        <v>17</v>
      </c>
    </row>
    <row r="21" spans="2:2" x14ac:dyDescent="0.25">
      <c r="B21" s="2" t="s">
        <v>18</v>
      </c>
    </row>
    <row r="22" spans="2:2" x14ac:dyDescent="0.25">
      <c r="B22" s="2" t="s">
        <v>19</v>
      </c>
    </row>
    <row r="23" spans="2:2" x14ac:dyDescent="0.25">
      <c r="B23" s="2" t="s">
        <v>2</v>
      </c>
    </row>
    <row r="24" spans="2:2" x14ac:dyDescent="0.25">
      <c r="B24" s="3" t="s">
        <v>20</v>
      </c>
    </row>
    <row r="25" spans="2:2" x14ac:dyDescent="0.25">
      <c r="B25" s="2" t="s">
        <v>21</v>
      </c>
    </row>
    <row r="26" spans="2:2" x14ac:dyDescent="0.25">
      <c r="B26" s="2" t="s">
        <v>22</v>
      </c>
    </row>
    <row r="27" spans="2:2" x14ac:dyDescent="0.25">
      <c r="B27" s="2" t="s">
        <v>23</v>
      </c>
    </row>
    <row r="28" spans="2:2" x14ac:dyDescent="0.25">
      <c r="B28" s="2" t="s">
        <v>24</v>
      </c>
    </row>
    <row r="29" spans="2:2" x14ac:dyDescent="0.25">
      <c r="B29" s="2" t="s">
        <v>25</v>
      </c>
    </row>
    <row r="30" spans="2:2" x14ac:dyDescent="0.25">
      <c r="B30" s="2" t="s">
        <v>2</v>
      </c>
    </row>
    <row r="31" spans="2:2" x14ac:dyDescent="0.25">
      <c r="B31" s="4" t="s">
        <v>26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3EB"/>
  </sheetPr>
  <dimension ref="A1:F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40" customWidth="1"/>
    <col min="3" max="3" width="32" customWidth="1"/>
    <col min="4" max="4" width="10" customWidth="1"/>
    <col min="5" max="5" width="28" customWidth="1"/>
    <col min="6" max="6" width="24" customWidth="1"/>
  </cols>
  <sheetData>
    <row r="1" ht="30" customHeight="1" spans="1:6" x14ac:dyDescent="0.25">
      <c r="A1" s="5" t="s">
        <v>27</v>
      </c>
      <c r="B1" s="5" t="s">
        <v>28</v>
      </c>
      <c r="C1" s="5" t="s">
        <v>29</v>
      </c>
      <c r="D1" s="5" t="s">
        <v>30</v>
      </c>
      <c r="E1" s="5" t="s">
        <v>31</v>
      </c>
      <c r="F1" s="5" t="s">
        <v>32</v>
      </c>
    </row>
    <row r="2" ht="30" customHeight="1" spans="1:6" x14ac:dyDescent="0.25">
      <c r="A2" s="6" t="s">
        <v>33</v>
      </c>
      <c r="B2" s="6" t="s">
        <v>34</v>
      </c>
      <c r="C2" s="6" t="s">
        <v>35</v>
      </c>
      <c r="D2" s="6">
        <v>6</v>
      </c>
      <c r="E2" s="6" t="s">
        <v>36</v>
      </c>
      <c r="F2" s="6" t="s">
        <v>37</v>
      </c>
    </row>
    <row r="3" ht="30" customHeight="1" spans="1:6" x14ac:dyDescent="0.25">
      <c r="A3" s="6" t="s">
        <v>38</v>
      </c>
      <c r="B3" s="6" t="s">
        <v>39</v>
      </c>
      <c r="C3" s="6" t="s">
        <v>40</v>
      </c>
      <c r="D3" s="6">
        <v>9</v>
      </c>
      <c r="E3" s="6" t="s">
        <v>41</v>
      </c>
      <c r="F3" s="6" t="s">
        <v>42</v>
      </c>
    </row>
    <row r="4" ht="30" customHeight="1" spans="1:6" x14ac:dyDescent="0.25">
      <c r="A4" s="6" t="s">
        <v>43</v>
      </c>
      <c r="B4" s="6" t="s">
        <v>44</v>
      </c>
      <c r="C4" s="6" t="s">
        <v>45</v>
      </c>
      <c r="D4" s="6">
        <v>4</v>
      </c>
      <c r="E4" s="6" t="s">
        <v>46</v>
      </c>
      <c r="F4" s="6" t="s">
        <v>37</v>
      </c>
    </row>
    <row r="5" ht="30" customHeight="1" spans="1:6" x14ac:dyDescent="0.25">
      <c r="A5" s="6" t="s">
        <v>47</v>
      </c>
      <c r="B5" s="6" t="s">
        <v>48</v>
      </c>
      <c r="C5" s="6" t="s">
        <v>49</v>
      </c>
      <c r="D5" s="6">
        <v>8</v>
      </c>
      <c r="E5" s="6" t="s">
        <v>50</v>
      </c>
      <c r="F5" s="6" t="s">
        <v>51</v>
      </c>
    </row>
    <row r="6" ht="30" customHeight="1" spans="1:6" x14ac:dyDescent="0.25">
      <c r="A6" s="6" t="s">
        <v>52</v>
      </c>
      <c r="B6" s="6" t="s">
        <v>53</v>
      </c>
      <c r="C6" s="6" t="s">
        <v>54</v>
      </c>
      <c r="D6" s="6">
        <v>12</v>
      </c>
      <c r="E6" s="6" t="s">
        <v>55</v>
      </c>
      <c r="F6" s="6" t="s">
        <v>42</v>
      </c>
    </row>
    <row r="7" ht="30" customHeight="1" spans="1:6" x14ac:dyDescent="0.25">
      <c r="A7" s="6"/>
      <c r="B7" s="6"/>
      <c r="C7" s="6"/>
      <c r="D7" s="6"/>
      <c r="E7" s="6"/>
      <c r="F7" s="6"/>
    </row>
    <row r="8" ht="30" customHeight="1" spans="1:6" x14ac:dyDescent="0.25">
      <c r="A8" s="6"/>
      <c r="B8" s="6"/>
      <c r="C8" s="6"/>
      <c r="D8" s="6"/>
      <c r="E8" s="6"/>
      <c r="F8" s="6"/>
    </row>
    <row r="9" ht="30" customHeight="1" spans="1:6" x14ac:dyDescent="0.25">
      <c r="A9" s="6"/>
      <c r="B9" s="6"/>
      <c r="C9" s="6"/>
      <c r="D9" s="6"/>
      <c r="E9" s="6"/>
      <c r="F9" s="6"/>
    </row>
    <row r="10" ht="30" customHeight="1" spans="1:6" x14ac:dyDescent="0.25">
      <c r="A10" s="6"/>
      <c r="B10" s="6"/>
      <c r="C10" s="6"/>
      <c r="D10" s="6"/>
      <c r="E10" s="6"/>
      <c r="F10" s="6"/>
    </row>
    <row r="11" ht="30" customHeight="1" spans="1:6" x14ac:dyDescent="0.25">
      <c r="A11" s="6"/>
      <c r="B11" s="6"/>
      <c r="C11" s="6"/>
      <c r="D11" s="6"/>
      <c r="E11" s="6"/>
      <c r="F11" s="6"/>
    </row>
    <row r="12" ht="30" customHeight="1" spans="1:6" x14ac:dyDescent="0.25">
      <c r="A12" s="6"/>
      <c r="B12" s="6"/>
      <c r="C12" s="6"/>
      <c r="D12" s="6"/>
      <c r="E12" s="6"/>
      <c r="F12" s="6"/>
    </row>
    <row r="13" ht="30" customHeight="1" spans="1:6" x14ac:dyDescent="0.25">
      <c r="A13" s="6"/>
      <c r="B13" s="6"/>
      <c r="C13" s="6"/>
      <c r="D13" s="6"/>
      <c r="E13" s="6"/>
      <c r="F13" s="6"/>
    </row>
    <row r="14" ht="30" customHeight="1" spans="1:6" x14ac:dyDescent="0.25">
      <c r="A14" s="6"/>
      <c r="B14" s="6"/>
      <c r="C14" s="6"/>
      <c r="D14" s="6"/>
      <c r="E14" s="6"/>
      <c r="F14" s="6"/>
    </row>
    <row r="15" ht="30" customHeight="1" spans="1:6" x14ac:dyDescent="0.25">
      <c r="A15" s="6"/>
      <c r="B15" s="6"/>
      <c r="C15" s="6"/>
      <c r="D15" s="6"/>
      <c r="E15" s="6"/>
      <c r="F15" s="6"/>
    </row>
    <row r="16" ht="30" customHeight="1" spans="1:6" x14ac:dyDescent="0.25">
      <c r="A16" s="6"/>
      <c r="B16" s="6"/>
      <c r="C16" s="6"/>
      <c r="D16" s="6"/>
      <c r="E16" s="6"/>
      <c r="F16" s="6"/>
    </row>
    <row r="17" ht="30" customHeight="1" spans="1:6" x14ac:dyDescent="0.25">
      <c r="A17" s="6"/>
      <c r="B17" s="6"/>
      <c r="C17" s="6"/>
      <c r="D17" s="6"/>
      <c r="E17" s="6"/>
      <c r="F17" s="6"/>
    </row>
    <row r="18" ht="30" customHeight="1" spans="1:6" x14ac:dyDescent="0.25">
      <c r="A18" s="6"/>
      <c r="B18" s="6"/>
      <c r="C18" s="6"/>
      <c r="D18" s="6"/>
      <c r="E18" s="6"/>
      <c r="F18" s="6"/>
    </row>
    <row r="19" ht="30" customHeight="1" spans="1:6" x14ac:dyDescent="0.25">
      <c r="A19" s="6"/>
      <c r="B19" s="6"/>
      <c r="C19" s="6"/>
      <c r="D19" s="6"/>
      <c r="E19" s="6"/>
      <c r="F19" s="6"/>
    </row>
    <row r="20" ht="30" customHeight="1" spans="1:6" x14ac:dyDescent="0.25">
      <c r="A20" s="6"/>
      <c r="B20" s="6"/>
      <c r="C20" s="6"/>
      <c r="D20" s="6"/>
      <c r="E20" s="6"/>
      <c r="F20" s="6"/>
    </row>
    <row r="21" ht="30" customHeight="1" spans="1:6" x14ac:dyDescent="0.25">
      <c r="A21" s="6"/>
      <c r="B21" s="6"/>
      <c r="C21" s="6"/>
      <c r="D21" s="6"/>
      <c r="E21" s="6"/>
      <c r="F21" s="6"/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2626"/>
  </sheetPr>
  <dimension ref="A1:R26"/>
  <sheetViews>
    <sheetView workbookViewId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0" customWidth="1"/>
    <col min="3" max="3" width="20" customWidth="1"/>
    <col min="4" max="4" width="24" customWidth="1"/>
    <col min="5" max="5" width="34" customWidth="1"/>
    <col min="6" max="6" width="30" customWidth="1"/>
    <col min="7" max="7" width="32" customWidth="1"/>
    <col min="8" max="9" width="5" customWidth="1"/>
    <col min="11" max="11" width="14" customWidth="1"/>
    <col min="12" max="12" width="40" customWidth="1"/>
    <col min="13" max="13" width="16" customWidth="1"/>
    <col min="14" max="14" width="14" customWidth="1"/>
    <col min="15" max="16" width="7" customWidth="1"/>
    <col min="17" max="17" width="11" customWidth="1"/>
    <col min="18" max="18" width="14" customWidth="1"/>
  </cols>
  <sheetData>
    <row r="1" ht="34" customHeight="1" spans="1:18" x14ac:dyDescent="0.25">
      <c r="A1" s="5" t="s">
        <v>56</v>
      </c>
      <c r="B1" s="5" t="s">
        <v>57</v>
      </c>
      <c r="C1" s="5" t="s">
        <v>58</v>
      </c>
      <c r="D1" s="5" t="s">
        <v>59</v>
      </c>
      <c r="E1" s="5" t="s">
        <v>60</v>
      </c>
      <c r="F1" s="5" t="s">
        <v>61</v>
      </c>
      <c r="G1" s="5" t="s">
        <v>62</v>
      </c>
      <c r="H1" s="5" t="s">
        <v>63</v>
      </c>
      <c r="I1" s="5" t="s">
        <v>64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7" t="s">
        <v>70</v>
      </c>
      <c r="P1" s="7" t="s">
        <v>71</v>
      </c>
      <c r="Q1" s="7" t="s">
        <v>72</v>
      </c>
      <c r="R1" s="5" t="s">
        <v>73</v>
      </c>
    </row>
    <row r="2" ht="46" customHeight="1" spans="1:18" x14ac:dyDescent="0.25">
      <c r="A2" s="8">
        <v>1</v>
      </c>
      <c r="B2" s="6" t="s">
        <v>34</v>
      </c>
      <c r="C2" s="6" t="s">
        <v>74</v>
      </c>
      <c r="D2" s="6" t="s">
        <v>75</v>
      </c>
      <c r="E2" s="6" t="s">
        <v>76</v>
      </c>
      <c r="F2" s="6" t="s">
        <v>77</v>
      </c>
      <c r="G2" s="6" t="s">
        <v>78</v>
      </c>
      <c r="H2" s="9">
        <v>4</v>
      </c>
      <c r="I2" s="9">
        <v>3</v>
      </c>
      <c r="J2" s="10">
        <f>IF(OR(H2="",I2=""),"",H2*I2)</f>
      </c>
      <c r="K2" s="11">
        <f>IF(J2="","",IF(J2&gt;=12,"Critique",IF(J2&gt;=8,"Important",IF(J2&gt;=4,"Moyen","Faible"))))</f>
      </c>
      <c r="L2" s="6" t="s">
        <v>79</v>
      </c>
      <c r="M2" s="6"/>
      <c r="N2" s="6"/>
      <c r="O2" s="9">
        <v>4</v>
      </c>
      <c r="P2" s="9">
        <v>1</v>
      </c>
      <c r="Q2" s="10">
        <f>IF(OR(O2="",P2=""),"",O2*P2)</f>
      </c>
      <c r="R2" s="6" t="s">
        <v>80</v>
      </c>
    </row>
    <row r="3" ht="46" customHeight="1" spans="1:18" x14ac:dyDescent="0.25">
      <c r="A3" s="8">
        <v>2</v>
      </c>
      <c r="B3" s="6" t="s">
        <v>39</v>
      </c>
      <c r="C3" s="6" t="s">
        <v>81</v>
      </c>
      <c r="D3" s="6" t="s">
        <v>82</v>
      </c>
      <c r="E3" s="6" t="s">
        <v>83</v>
      </c>
      <c r="F3" s="6" t="s">
        <v>84</v>
      </c>
      <c r="G3" s="6" t="s">
        <v>85</v>
      </c>
      <c r="H3" s="9">
        <v>3</v>
      </c>
      <c r="I3" s="9">
        <v>3</v>
      </c>
      <c r="J3" s="10">
        <f>IF(OR(H3="",I3=""),"",H3*I3)</f>
      </c>
      <c r="K3" s="11">
        <f>IF(J3="","",IF(J3&gt;=12,"Critique",IF(J3&gt;=8,"Important",IF(J3&gt;=4,"Moyen","Faible"))))</f>
      </c>
      <c r="L3" s="6" t="s">
        <v>86</v>
      </c>
      <c r="M3" s="6"/>
      <c r="N3" s="6"/>
      <c r="O3" s="9"/>
      <c r="P3" s="9"/>
      <c r="Q3" s="10">
        <f>IF(OR(O3="",P3=""),"",O3*P3)</f>
      </c>
      <c r="R3" s="6" t="s">
        <v>80</v>
      </c>
    </row>
    <row r="4" ht="46" customHeight="1" spans="1:18" x14ac:dyDescent="0.25">
      <c r="A4" s="8">
        <v>3</v>
      </c>
      <c r="B4" s="6" t="s">
        <v>44</v>
      </c>
      <c r="C4" s="6" t="s">
        <v>87</v>
      </c>
      <c r="D4" s="6" t="s">
        <v>88</v>
      </c>
      <c r="E4" s="6" t="s">
        <v>89</v>
      </c>
      <c r="F4" s="6" t="s">
        <v>90</v>
      </c>
      <c r="G4" s="6" t="s">
        <v>91</v>
      </c>
      <c r="H4" s="9">
        <v>4</v>
      </c>
      <c r="I4" s="9">
        <v>3</v>
      </c>
      <c r="J4" s="10">
        <f>IF(OR(H4="",I4=""),"",H4*I4)</f>
      </c>
      <c r="K4" s="11">
        <f>IF(J4="","",IF(J4&gt;=12,"Critique",IF(J4&gt;=8,"Important",IF(J4&gt;=4,"Moyen","Faible"))))</f>
      </c>
      <c r="L4" s="6" t="s">
        <v>92</v>
      </c>
      <c r="M4" s="6"/>
      <c r="N4" s="6"/>
      <c r="O4" s="9"/>
      <c r="P4" s="9"/>
      <c r="Q4" s="10">
        <f>IF(OR(O4="",P4=""),"",O4*P4)</f>
      </c>
      <c r="R4" s="6" t="s">
        <v>80</v>
      </c>
    </row>
    <row r="5" ht="46" customHeight="1" spans="1:18" x14ac:dyDescent="0.25">
      <c r="A5" s="8">
        <v>4</v>
      </c>
      <c r="B5" s="6" t="s">
        <v>48</v>
      </c>
      <c r="C5" s="6" t="s">
        <v>93</v>
      </c>
      <c r="D5" s="6" t="s">
        <v>94</v>
      </c>
      <c r="E5" s="6" t="s">
        <v>95</v>
      </c>
      <c r="F5" s="6" t="s">
        <v>96</v>
      </c>
      <c r="G5" s="6" t="s">
        <v>97</v>
      </c>
      <c r="H5" s="9">
        <v>4</v>
      </c>
      <c r="I5" s="9">
        <v>2</v>
      </c>
      <c r="J5" s="10">
        <f>IF(OR(H5="",I5=""),"",H5*I5)</f>
      </c>
      <c r="K5" s="11">
        <f>IF(J5="","",IF(J5&gt;=12,"Critique",IF(J5&gt;=8,"Important",IF(J5&gt;=4,"Moyen","Faible"))))</f>
      </c>
      <c r="L5" s="6" t="s">
        <v>98</v>
      </c>
      <c r="M5" s="6"/>
      <c r="N5" s="6"/>
      <c r="O5" s="9"/>
      <c r="P5" s="9"/>
      <c r="Q5" s="10">
        <f>IF(OR(O5="",P5=""),"",O5*P5)</f>
      </c>
      <c r="R5" s="6" t="s">
        <v>80</v>
      </c>
    </row>
    <row r="6" ht="46" customHeight="1" spans="1:18" x14ac:dyDescent="0.25">
      <c r="A6" s="8">
        <v>5</v>
      </c>
      <c r="B6" s="6" t="s">
        <v>53</v>
      </c>
      <c r="C6" s="6" t="s">
        <v>99</v>
      </c>
      <c r="D6" s="6" t="s">
        <v>100</v>
      </c>
      <c r="E6" s="6" t="s">
        <v>101</v>
      </c>
      <c r="F6" s="6" t="s">
        <v>102</v>
      </c>
      <c r="G6" s="6" t="s">
        <v>103</v>
      </c>
      <c r="H6" s="9">
        <v>3</v>
      </c>
      <c r="I6" s="9">
        <v>4</v>
      </c>
      <c r="J6" s="10">
        <f>IF(OR(H6="",I6=""),"",H6*I6)</f>
      </c>
      <c r="K6" s="11">
        <f>IF(J6="","",IF(J6&gt;=12,"Critique",IF(J6&gt;=8,"Important",IF(J6&gt;=4,"Moyen","Faible"))))</f>
      </c>
      <c r="L6" s="6" t="s">
        <v>104</v>
      </c>
      <c r="M6" s="6"/>
      <c r="N6" s="6"/>
      <c r="O6" s="9"/>
      <c r="P6" s="9"/>
      <c r="Q6" s="10">
        <f>IF(OR(O6="",P6=""),"",O6*P6)</f>
      </c>
      <c r="R6" s="6" t="s">
        <v>80</v>
      </c>
    </row>
    <row r="7" ht="46" customHeight="1" spans="1:18" x14ac:dyDescent="0.25">
      <c r="A7" s="8">
        <v>6</v>
      </c>
      <c r="B7" s="6"/>
      <c r="C7" s="6"/>
      <c r="D7" s="6"/>
      <c r="E7" s="6"/>
      <c r="F7" s="6"/>
      <c r="G7" s="6"/>
      <c r="H7" s="9"/>
      <c r="I7" s="9"/>
      <c r="J7" s="10">
        <f>IF(OR(H7="",I7=""),"",H7*I7)</f>
      </c>
      <c r="K7" s="11">
        <f>IF(J7="","",IF(J7&gt;=12,"Critique",IF(J7&gt;=8,"Important",IF(J7&gt;=4,"Moyen","Faible"))))</f>
      </c>
      <c r="L7" s="6"/>
      <c r="M7" s="6"/>
      <c r="N7" s="6"/>
      <c r="O7" s="9"/>
      <c r="P7" s="9"/>
      <c r="Q7" s="10">
        <f>IF(OR(O7="",P7=""),"",O7*P7)</f>
      </c>
      <c r="R7" s="6"/>
    </row>
    <row r="8" ht="46" customHeight="1" spans="1:18" x14ac:dyDescent="0.25">
      <c r="A8" s="8">
        <v>7</v>
      </c>
      <c r="B8" s="6"/>
      <c r="C8" s="6"/>
      <c r="D8" s="6"/>
      <c r="E8" s="6"/>
      <c r="F8" s="6"/>
      <c r="G8" s="6"/>
      <c r="H8" s="9"/>
      <c r="I8" s="9"/>
      <c r="J8" s="10">
        <f>IF(OR(H8="",I8=""),"",H8*I8)</f>
      </c>
      <c r="K8" s="11">
        <f>IF(J8="","",IF(J8&gt;=12,"Critique",IF(J8&gt;=8,"Important",IF(J8&gt;=4,"Moyen","Faible"))))</f>
      </c>
      <c r="L8" s="6"/>
      <c r="M8" s="6"/>
      <c r="N8" s="6"/>
      <c r="O8" s="9"/>
      <c r="P8" s="9"/>
      <c r="Q8" s="10">
        <f>IF(OR(O8="",P8=""),"",O8*P8)</f>
      </c>
      <c r="R8" s="6"/>
    </row>
    <row r="9" ht="46" customHeight="1" spans="1:18" x14ac:dyDescent="0.25">
      <c r="A9" s="8">
        <v>8</v>
      </c>
      <c r="B9" s="6"/>
      <c r="C9" s="6"/>
      <c r="D9" s="6"/>
      <c r="E9" s="6"/>
      <c r="F9" s="6"/>
      <c r="G9" s="6"/>
      <c r="H9" s="9"/>
      <c r="I9" s="9"/>
      <c r="J9" s="10">
        <f>IF(OR(H9="",I9=""),"",H9*I9)</f>
      </c>
      <c r="K9" s="11">
        <f>IF(J9="","",IF(J9&gt;=12,"Critique",IF(J9&gt;=8,"Important",IF(J9&gt;=4,"Moyen","Faible"))))</f>
      </c>
      <c r="L9" s="6"/>
      <c r="M9" s="6"/>
      <c r="N9" s="6"/>
      <c r="O9" s="9"/>
      <c r="P9" s="9"/>
      <c r="Q9" s="10">
        <f>IF(OR(O9="",P9=""),"",O9*P9)</f>
      </c>
      <c r="R9" s="6"/>
    </row>
    <row r="10" ht="46" customHeight="1" spans="1:18" x14ac:dyDescent="0.25">
      <c r="A10" s="8">
        <v>9</v>
      </c>
      <c r="B10" s="6"/>
      <c r="C10" s="6"/>
      <c r="D10" s="6"/>
      <c r="E10" s="6"/>
      <c r="F10" s="6"/>
      <c r="G10" s="6"/>
      <c r="H10" s="9"/>
      <c r="I10" s="9"/>
      <c r="J10" s="10">
        <f>IF(OR(H10="",I10=""),"",H10*I10)</f>
      </c>
      <c r="K10" s="11">
        <f>IF(J10="","",IF(J10&gt;=12,"Critique",IF(J10&gt;=8,"Important",IF(J10&gt;=4,"Moyen","Faible"))))</f>
      </c>
      <c r="L10" s="6"/>
      <c r="M10" s="6"/>
      <c r="N10" s="6"/>
      <c r="O10" s="9"/>
      <c r="P10" s="9"/>
      <c r="Q10" s="10">
        <f>IF(OR(O10="",P10=""),"",O10*P10)</f>
      </c>
      <c r="R10" s="6"/>
    </row>
    <row r="11" ht="46" customHeight="1" spans="1:18" x14ac:dyDescent="0.25">
      <c r="A11" s="8">
        <v>10</v>
      </c>
      <c r="B11" s="6"/>
      <c r="C11" s="6"/>
      <c r="D11" s="6"/>
      <c r="E11" s="6"/>
      <c r="F11" s="6"/>
      <c r="G11" s="6"/>
      <c r="H11" s="9"/>
      <c r="I11" s="9"/>
      <c r="J11" s="10">
        <f>IF(OR(H11="",I11=""),"",H11*I11)</f>
      </c>
      <c r="K11" s="11">
        <f>IF(J11="","",IF(J11&gt;=12,"Critique",IF(J11&gt;=8,"Important",IF(J11&gt;=4,"Moyen","Faible"))))</f>
      </c>
      <c r="L11" s="6"/>
      <c r="M11" s="6"/>
      <c r="N11" s="6"/>
      <c r="O11" s="9"/>
      <c r="P11" s="9"/>
      <c r="Q11" s="10">
        <f>IF(OR(O11="",P11=""),"",O11*P11)</f>
      </c>
      <c r="R11" s="6"/>
    </row>
    <row r="12" ht="46" customHeight="1" spans="1:18" x14ac:dyDescent="0.25">
      <c r="A12" s="8">
        <v>11</v>
      </c>
      <c r="B12" s="6"/>
      <c r="C12" s="6"/>
      <c r="D12" s="6"/>
      <c r="E12" s="6"/>
      <c r="F12" s="6"/>
      <c r="G12" s="6"/>
      <c r="H12" s="9"/>
      <c r="I12" s="9"/>
      <c r="J12" s="10">
        <f>IF(OR(H12="",I12=""),"",H12*I12)</f>
      </c>
      <c r="K12" s="11">
        <f>IF(J12="","",IF(J12&gt;=12,"Critique",IF(J12&gt;=8,"Important",IF(J12&gt;=4,"Moyen","Faible"))))</f>
      </c>
      <c r="L12" s="6"/>
      <c r="M12" s="6"/>
      <c r="N12" s="6"/>
      <c r="O12" s="9"/>
      <c r="P12" s="9"/>
      <c r="Q12" s="10">
        <f>IF(OR(O12="",P12=""),"",O12*P12)</f>
      </c>
      <c r="R12" s="6"/>
    </row>
    <row r="13" ht="46" customHeight="1" spans="1:18" x14ac:dyDescent="0.25">
      <c r="A13" s="8">
        <v>12</v>
      </c>
      <c r="B13" s="6"/>
      <c r="C13" s="6"/>
      <c r="D13" s="6"/>
      <c r="E13" s="6"/>
      <c r="F13" s="6"/>
      <c r="G13" s="6"/>
      <c r="H13" s="9"/>
      <c r="I13" s="9"/>
      <c r="J13" s="10">
        <f>IF(OR(H13="",I13=""),"",H13*I13)</f>
      </c>
      <c r="K13" s="11">
        <f>IF(J13="","",IF(J13&gt;=12,"Critique",IF(J13&gt;=8,"Important",IF(J13&gt;=4,"Moyen","Faible"))))</f>
      </c>
      <c r="L13" s="6"/>
      <c r="M13" s="6"/>
      <c r="N13" s="6"/>
      <c r="O13" s="9"/>
      <c r="P13" s="9"/>
      <c r="Q13" s="10">
        <f>IF(OR(O13="",P13=""),"",O13*P13)</f>
      </c>
      <c r="R13" s="6"/>
    </row>
    <row r="14" ht="46" customHeight="1" spans="1:18" x14ac:dyDescent="0.25">
      <c r="A14" s="8">
        <v>13</v>
      </c>
      <c r="B14" s="6"/>
      <c r="C14" s="6"/>
      <c r="D14" s="6"/>
      <c r="E14" s="6"/>
      <c r="F14" s="6"/>
      <c r="G14" s="6"/>
      <c r="H14" s="9"/>
      <c r="I14" s="9"/>
      <c r="J14" s="10">
        <f>IF(OR(H14="",I14=""),"",H14*I14)</f>
      </c>
      <c r="K14" s="11">
        <f>IF(J14="","",IF(J14&gt;=12,"Critique",IF(J14&gt;=8,"Important",IF(J14&gt;=4,"Moyen","Faible"))))</f>
      </c>
      <c r="L14" s="6"/>
      <c r="M14" s="6"/>
      <c r="N14" s="6"/>
      <c r="O14" s="9"/>
      <c r="P14" s="9"/>
      <c r="Q14" s="10">
        <f>IF(OR(O14="",P14=""),"",O14*P14)</f>
      </c>
      <c r="R14" s="6"/>
    </row>
    <row r="15" ht="46" customHeight="1" spans="1:18" x14ac:dyDescent="0.25">
      <c r="A15" s="8">
        <v>14</v>
      </c>
      <c r="B15" s="6"/>
      <c r="C15" s="6"/>
      <c r="D15" s="6"/>
      <c r="E15" s="6"/>
      <c r="F15" s="6"/>
      <c r="G15" s="6"/>
      <c r="H15" s="9"/>
      <c r="I15" s="9"/>
      <c r="J15" s="10">
        <f>IF(OR(H15="",I15=""),"",H15*I15)</f>
      </c>
      <c r="K15" s="11">
        <f>IF(J15="","",IF(J15&gt;=12,"Critique",IF(J15&gt;=8,"Important",IF(J15&gt;=4,"Moyen","Faible"))))</f>
      </c>
      <c r="L15" s="6"/>
      <c r="M15" s="6"/>
      <c r="N15" s="6"/>
      <c r="O15" s="9"/>
      <c r="P15" s="9"/>
      <c r="Q15" s="10">
        <f>IF(OR(O15="",P15=""),"",O15*P15)</f>
      </c>
      <c r="R15" s="6"/>
    </row>
    <row r="16" ht="46" customHeight="1" spans="1:18" x14ac:dyDescent="0.25">
      <c r="A16" s="8">
        <v>15</v>
      </c>
      <c r="B16" s="6"/>
      <c r="C16" s="6"/>
      <c r="D16" s="6"/>
      <c r="E16" s="6"/>
      <c r="F16" s="6"/>
      <c r="G16" s="6"/>
      <c r="H16" s="9"/>
      <c r="I16" s="9"/>
      <c r="J16" s="10">
        <f>IF(OR(H16="",I16=""),"",H16*I16)</f>
      </c>
      <c r="K16" s="11">
        <f>IF(J16="","",IF(J16&gt;=12,"Critique",IF(J16&gt;=8,"Important",IF(J16&gt;=4,"Moyen","Faible"))))</f>
      </c>
      <c r="L16" s="6"/>
      <c r="M16" s="6"/>
      <c r="N16" s="6"/>
      <c r="O16" s="9"/>
      <c r="P16" s="9"/>
      <c r="Q16" s="10">
        <f>IF(OR(O16="",P16=""),"",O16*P16)</f>
      </c>
      <c r="R16" s="6"/>
    </row>
    <row r="17" ht="46" customHeight="1" spans="1:18" x14ac:dyDescent="0.25">
      <c r="A17" s="8">
        <v>16</v>
      </c>
      <c r="B17" s="6"/>
      <c r="C17" s="6"/>
      <c r="D17" s="6"/>
      <c r="E17" s="6"/>
      <c r="F17" s="6"/>
      <c r="G17" s="6"/>
      <c r="H17" s="9"/>
      <c r="I17" s="9"/>
      <c r="J17" s="10">
        <f>IF(OR(H17="",I17=""),"",H17*I17)</f>
      </c>
      <c r="K17" s="11">
        <f>IF(J17="","",IF(J17&gt;=12,"Critique",IF(J17&gt;=8,"Important",IF(J17&gt;=4,"Moyen","Faible"))))</f>
      </c>
      <c r="L17" s="6"/>
      <c r="M17" s="6"/>
      <c r="N17" s="6"/>
      <c r="O17" s="9"/>
      <c r="P17" s="9"/>
      <c r="Q17" s="10">
        <f>IF(OR(O17="",P17=""),"",O17*P17)</f>
      </c>
      <c r="R17" s="6"/>
    </row>
    <row r="18" ht="46" customHeight="1" spans="1:18" x14ac:dyDescent="0.25">
      <c r="A18" s="8">
        <v>17</v>
      </c>
      <c r="B18" s="6"/>
      <c r="C18" s="6"/>
      <c r="D18" s="6"/>
      <c r="E18" s="6"/>
      <c r="F18" s="6"/>
      <c r="G18" s="6"/>
      <c r="H18" s="9"/>
      <c r="I18" s="9"/>
      <c r="J18" s="10">
        <f>IF(OR(H18="",I18=""),"",H18*I18)</f>
      </c>
      <c r="K18" s="11">
        <f>IF(J18="","",IF(J18&gt;=12,"Critique",IF(J18&gt;=8,"Important",IF(J18&gt;=4,"Moyen","Faible"))))</f>
      </c>
      <c r="L18" s="6"/>
      <c r="M18" s="6"/>
      <c r="N18" s="6"/>
      <c r="O18" s="9"/>
      <c r="P18" s="9"/>
      <c r="Q18" s="10">
        <f>IF(OR(O18="",P18=""),"",O18*P18)</f>
      </c>
      <c r="R18" s="6"/>
    </row>
    <row r="19" ht="46" customHeight="1" spans="1:18" x14ac:dyDescent="0.25">
      <c r="A19" s="8">
        <v>18</v>
      </c>
      <c r="B19" s="6"/>
      <c r="C19" s="6"/>
      <c r="D19" s="6"/>
      <c r="E19" s="6"/>
      <c r="F19" s="6"/>
      <c r="G19" s="6"/>
      <c r="H19" s="9"/>
      <c r="I19" s="9"/>
      <c r="J19" s="10">
        <f>IF(OR(H19="",I19=""),"",H19*I19)</f>
      </c>
      <c r="K19" s="11">
        <f>IF(J19="","",IF(J19&gt;=12,"Critique",IF(J19&gt;=8,"Important",IF(J19&gt;=4,"Moyen","Faible"))))</f>
      </c>
      <c r="L19" s="6"/>
      <c r="M19" s="6"/>
      <c r="N19" s="6"/>
      <c r="O19" s="9"/>
      <c r="P19" s="9"/>
      <c r="Q19" s="10">
        <f>IF(OR(O19="",P19=""),"",O19*P19)</f>
      </c>
      <c r="R19" s="6"/>
    </row>
    <row r="20" ht="46" customHeight="1" spans="1:18" x14ac:dyDescent="0.25">
      <c r="A20" s="8">
        <v>19</v>
      </c>
      <c r="B20" s="6"/>
      <c r="C20" s="6"/>
      <c r="D20" s="6"/>
      <c r="E20" s="6"/>
      <c r="F20" s="6"/>
      <c r="G20" s="6"/>
      <c r="H20" s="9"/>
      <c r="I20" s="9"/>
      <c r="J20" s="10">
        <f>IF(OR(H20="",I20=""),"",H20*I20)</f>
      </c>
      <c r="K20" s="11">
        <f>IF(J20="","",IF(J20&gt;=12,"Critique",IF(J20&gt;=8,"Important",IF(J20&gt;=4,"Moyen","Faible"))))</f>
      </c>
      <c r="L20" s="6"/>
      <c r="M20" s="6"/>
      <c r="N20" s="6"/>
      <c r="O20" s="9"/>
      <c r="P20" s="9"/>
      <c r="Q20" s="10">
        <f>IF(OR(O20="",P20=""),"",O20*P20)</f>
      </c>
      <c r="R20" s="6"/>
    </row>
    <row r="21" ht="46" customHeight="1" spans="1:18" x14ac:dyDescent="0.25">
      <c r="A21" s="8">
        <v>20</v>
      </c>
      <c r="B21" s="6"/>
      <c r="C21" s="6"/>
      <c r="D21" s="6"/>
      <c r="E21" s="6"/>
      <c r="F21" s="6"/>
      <c r="G21" s="6"/>
      <c r="H21" s="9"/>
      <c r="I21" s="9"/>
      <c r="J21" s="10">
        <f>IF(OR(H21="",I21=""),"",H21*I21)</f>
      </c>
      <c r="K21" s="11">
        <f>IF(J21="","",IF(J21&gt;=12,"Critique",IF(J21&gt;=8,"Important",IF(J21&gt;=4,"Moyen","Faible"))))</f>
      </c>
      <c r="L21" s="6"/>
      <c r="M21" s="6"/>
      <c r="N21" s="6"/>
      <c r="O21" s="9"/>
      <c r="P21" s="9"/>
      <c r="Q21" s="10">
        <f>IF(OR(O21="",P21=""),"",O21*P21)</f>
      </c>
      <c r="R21" s="6"/>
    </row>
    <row r="22" ht="46" customHeight="1" spans="1:18" x14ac:dyDescent="0.25">
      <c r="A22" s="8">
        <v>21</v>
      </c>
      <c r="B22" s="6"/>
      <c r="C22" s="6"/>
      <c r="D22" s="6"/>
      <c r="E22" s="6"/>
      <c r="F22" s="6"/>
      <c r="G22" s="6"/>
      <c r="H22" s="9"/>
      <c r="I22" s="9"/>
      <c r="J22" s="10">
        <f>IF(OR(H22="",I22=""),"",H22*I22)</f>
      </c>
      <c r="K22" s="11">
        <f>IF(J22="","",IF(J22&gt;=12,"Critique",IF(J22&gt;=8,"Important",IF(J22&gt;=4,"Moyen","Faible"))))</f>
      </c>
      <c r="L22" s="6"/>
      <c r="M22" s="6"/>
      <c r="N22" s="6"/>
      <c r="O22" s="9"/>
      <c r="P22" s="9"/>
      <c r="Q22" s="10">
        <f>IF(OR(O22="",P22=""),"",O22*P22)</f>
      </c>
      <c r="R22" s="6"/>
    </row>
    <row r="23" ht="46" customHeight="1" spans="1:18" x14ac:dyDescent="0.25">
      <c r="A23" s="8">
        <v>22</v>
      </c>
      <c r="B23" s="6"/>
      <c r="C23" s="6"/>
      <c r="D23" s="6"/>
      <c r="E23" s="6"/>
      <c r="F23" s="6"/>
      <c r="G23" s="6"/>
      <c r="H23" s="9"/>
      <c r="I23" s="9"/>
      <c r="J23" s="10">
        <f>IF(OR(H23="",I23=""),"",H23*I23)</f>
      </c>
      <c r="K23" s="11">
        <f>IF(J23="","",IF(J23&gt;=12,"Critique",IF(J23&gt;=8,"Important",IF(J23&gt;=4,"Moyen","Faible"))))</f>
      </c>
      <c r="L23" s="6"/>
      <c r="M23" s="6"/>
      <c r="N23" s="6"/>
      <c r="O23" s="9"/>
      <c r="P23" s="9"/>
      <c r="Q23" s="10">
        <f>IF(OR(O23="",P23=""),"",O23*P23)</f>
      </c>
      <c r="R23" s="6"/>
    </row>
    <row r="24" ht="46" customHeight="1" spans="1:18" x14ac:dyDescent="0.25">
      <c r="A24" s="8">
        <v>23</v>
      </c>
      <c r="B24" s="6"/>
      <c r="C24" s="6"/>
      <c r="D24" s="6"/>
      <c r="E24" s="6"/>
      <c r="F24" s="6"/>
      <c r="G24" s="6"/>
      <c r="H24" s="9"/>
      <c r="I24" s="9"/>
      <c r="J24" s="10">
        <f>IF(OR(H24="",I24=""),"",H24*I24)</f>
      </c>
      <c r="K24" s="11">
        <f>IF(J24="","",IF(J24&gt;=12,"Critique",IF(J24&gt;=8,"Important",IF(J24&gt;=4,"Moyen","Faible"))))</f>
      </c>
      <c r="L24" s="6"/>
      <c r="M24" s="6"/>
      <c r="N24" s="6"/>
      <c r="O24" s="9"/>
      <c r="P24" s="9"/>
      <c r="Q24" s="10">
        <f>IF(OR(O24="",P24=""),"",O24*P24)</f>
      </c>
      <c r="R24" s="6"/>
    </row>
    <row r="25" ht="46" customHeight="1" spans="1:18" x14ac:dyDescent="0.25">
      <c r="A25" s="8">
        <v>24</v>
      </c>
      <c r="B25" s="6"/>
      <c r="C25" s="6"/>
      <c r="D25" s="6"/>
      <c r="E25" s="6"/>
      <c r="F25" s="6"/>
      <c r="G25" s="6"/>
      <c r="H25" s="9"/>
      <c r="I25" s="9"/>
      <c r="J25" s="10">
        <f>IF(OR(H25="",I25=""),"",H25*I25)</f>
      </c>
      <c r="K25" s="11">
        <f>IF(J25="","",IF(J25&gt;=12,"Critique",IF(J25&gt;=8,"Important",IF(J25&gt;=4,"Moyen","Faible"))))</f>
      </c>
      <c r="L25" s="6"/>
      <c r="M25" s="6"/>
      <c r="N25" s="6"/>
      <c r="O25" s="9"/>
      <c r="P25" s="9"/>
      <c r="Q25" s="10">
        <f>IF(OR(O25="",P25=""),"",O25*P25)</f>
      </c>
      <c r="R25" s="6"/>
    </row>
    <row r="26" ht="46" customHeight="1" spans="1:18" x14ac:dyDescent="0.25">
      <c r="A26" s="8">
        <v>25</v>
      </c>
      <c r="B26" s="6"/>
      <c r="C26" s="6"/>
      <c r="D26" s="6"/>
      <c r="E26" s="6"/>
      <c r="F26" s="6"/>
      <c r="G26" s="6"/>
      <c r="H26" s="9"/>
      <c r="I26" s="9"/>
      <c r="J26" s="10">
        <f>IF(OR(H26="",I26=""),"",H26*I26)</f>
      </c>
      <c r="K26" s="11">
        <f>IF(J26="","",IF(J26&gt;=12,"Critique",IF(J26&gt;=8,"Important",IF(J26&gt;=4,"Moyen","Faible"))))</f>
      </c>
      <c r="L26" s="6"/>
      <c r="M26" s="6"/>
      <c r="N26" s="6"/>
      <c r="O26" s="9"/>
      <c r="P26" s="9"/>
      <c r="Q26" s="10">
        <f>IF(OR(O26="",P26=""),"",O26*P26)</f>
      </c>
      <c r="R26" s="6"/>
    </row>
  </sheetData>
  <sheetProtection sheet="1"/>
  <conditionalFormatting sqref="J2:J26">
    <cfRule type="expression" dxfId="0" priority="1">
      <formula>$K2="Critique"</formula>
    </cfRule>
    <cfRule type="expression" dxfId="1" priority="2">
      <formula>$K2="Important"</formula>
    </cfRule>
    <cfRule type="expression" dxfId="2" priority="3">
      <formula>$K2="Moyen"</formula>
    </cfRule>
    <cfRule type="expression" dxfId="3" priority="4">
      <formula>$K2="Faible"</formula>
    </cfRule>
  </conditionalFormatting>
  <conditionalFormatting sqref="K2:K26">
    <cfRule type="expression" dxfId="4" priority="1">
      <formula>$K2="Critique"</formula>
    </cfRule>
    <cfRule type="expression" dxfId="5" priority="2">
      <formula>$K2="Important"</formula>
    </cfRule>
    <cfRule type="expression" dxfId="6" priority="3">
      <formula>$K2="Moyen"</formula>
    </cfRule>
    <cfRule type="expression" dxfId="7" priority="4">
      <formula>$K2="Faible"</formula>
    </cfRule>
  </conditionalFormatting>
  <conditionalFormatting sqref="Q2:Q26">
    <cfRule type="expression" dxfId="8" priority="1">
      <formula>AND($Q2&lt;&gt;"",$Q2&gt;=12)</formula>
    </cfRule>
    <cfRule type="expression" dxfId="9" priority="2">
      <formula>AND($Q2&gt;=8,$Q2&lt;12)</formula>
    </cfRule>
    <cfRule type="expression" dxfId="10" priority="3">
      <formula>AND($Q2&gt;=4,$Q2&lt;8)</formula>
    </cfRule>
    <cfRule type="expression" dxfId="11" priority="4">
      <formula>AND($Q2&lt;&gt;"",$Q2&gt;=1,$Q2&lt;4)</formula>
    </cfRule>
  </conditionalFormatting>
  <dataValidations count="8">
    <dataValidation type="list" allowBlank="1" sqref="B10:B26">
      <formula1>'Unités de travail'!$B$2:$B$21</formula1>
    </dataValidation>
    <dataValidation type="list" allowBlank="1" sqref="B2:B26">
      <formula1>'Unités de travail'!$B$2:$B$21</formula1>
    </dataValidation>
    <dataValidation type="list" allowBlank="1" sqref="H10:I26">
      <formula1>"1,2,3,4"</formula1>
    </dataValidation>
    <dataValidation type="list" allowBlank="1" sqref="H2:I26">
      <formula1>"1,2,3,4"</formula1>
    </dataValidation>
    <dataValidation type="list" allowBlank="1" sqref="O10:P26">
      <formula1>"1,2,3,4"</formula1>
    </dataValidation>
    <dataValidation type="list" allowBlank="1" sqref="O2:P26">
      <formula1>"1,2,3,4"</formula1>
    </dataValidation>
    <dataValidation type="list" allowBlank="1" sqref="R10:R26">
      <formula1>"À planifier,Planifié,En cours,Réalisé"</formula1>
    </dataValidation>
    <dataValidation type="list" allowBlank="1" sqref="R2:R26">
      <formula1>"À planifier,Planifié,En cours,Réalisé"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CA3AF"/>
  </sheetPr>
  <dimension ref="A1:E26"/>
  <sheetViews>
    <sheetView workbookViewId="0" showGridLines="0"/>
  </sheetViews>
  <sheetFormatPr defaultRowHeight="15" outlineLevelRow="0" outlineLevelCol="0" x14ac:dyDescent="55"/>
  <cols>
    <col min="1" max="1" width="10" customWidth="1"/>
    <col min="2" max="5" width="26" customWidth="1"/>
  </cols>
  <sheetData>
    <row r="1" spans="1:1" x14ac:dyDescent="0.25">
      <c r="A1" s="12" t="s">
        <v>105</v>
      </c>
    </row>
    <row r="3" spans="1:1" x14ac:dyDescent="0.25">
      <c r="A3" s="13" t="s">
        <v>106</v>
      </c>
    </row>
    <row r="4" spans="1:2" x14ac:dyDescent="0.25">
      <c r="A4" s="14" t="s">
        <v>107</v>
      </c>
      <c r="B4" s="15" t="s">
        <v>108</v>
      </c>
    </row>
    <row r="5" spans="1:2" x14ac:dyDescent="0.25">
      <c r="A5" s="14" t="s">
        <v>109</v>
      </c>
      <c r="B5" s="15" t="s">
        <v>110</v>
      </c>
    </row>
    <row r="6" spans="1:2" x14ac:dyDescent="0.25">
      <c r="A6" s="14" t="s">
        <v>111</v>
      </c>
      <c r="B6" s="15" t="s">
        <v>112</v>
      </c>
    </row>
    <row r="7" spans="1:2" x14ac:dyDescent="0.25">
      <c r="A7" s="14" t="s">
        <v>113</v>
      </c>
      <c r="B7" s="15" t="s">
        <v>114</v>
      </c>
    </row>
    <row r="9" spans="1:1" x14ac:dyDescent="0.25">
      <c r="A9" s="13" t="s">
        <v>115</v>
      </c>
    </row>
    <row r="10" spans="1:2" x14ac:dyDescent="0.25">
      <c r="A10" s="14" t="s">
        <v>107</v>
      </c>
      <c r="B10" s="15" t="s">
        <v>116</v>
      </c>
    </row>
    <row r="11" spans="1:2" x14ac:dyDescent="0.25">
      <c r="A11" s="14" t="s">
        <v>109</v>
      </c>
      <c r="B11" s="15" t="s">
        <v>117</v>
      </c>
    </row>
    <row r="12" spans="1:2" x14ac:dyDescent="0.25">
      <c r="A12" s="14" t="s">
        <v>111</v>
      </c>
      <c r="B12" s="15" t="s">
        <v>118</v>
      </c>
    </row>
    <row r="13" spans="1:2" x14ac:dyDescent="0.25">
      <c r="A13" s="14" t="s">
        <v>113</v>
      </c>
      <c r="B13" s="15" t="s">
        <v>119</v>
      </c>
    </row>
    <row r="15" spans="1:1" x14ac:dyDescent="0.25">
      <c r="A15" s="13" t="s">
        <v>120</v>
      </c>
    </row>
    <row r="16" spans="1:5" x14ac:dyDescent="0.25">
      <c r="A16" s="14" t="s">
        <v>121</v>
      </c>
      <c r="B16" s="5" t="s">
        <v>122</v>
      </c>
      <c r="C16" s="5" t="s">
        <v>123</v>
      </c>
      <c r="D16" s="5" t="s">
        <v>124</v>
      </c>
      <c r="E16" s="5" t="s">
        <v>125</v>
      </c>
    </row>
    <row r="17" spans="1:5" x14ac:dyDescent="0.25">
      <c r="A17" s="5" t="s">
        <v>126</v>
      </c>
      <c r="B17" s="16">
        <v>4</v>
      </c>
      <c r="C17" s="17">
        <v>8</v>
      </c>
      <c r="D17" s="18">
        <v>12</v>
      </c>
      <c r="E17" s="18">
        <v>16</v>
      </c>
    </row>
    <row r="18" spans="1:5" x14ac:dyDescent="0.25">
      <c r="A18" s="5" t="s">
        <v>127</v>
      </c>
      <c r="B18" s="19">
        <v>3</v>
      </c>
      <c r="C18" s="16">
        <v>6</v>
      </c>
      <c r="D18" s="17">
        <v>9</v>
      </c>
      <c r="E18" s="18">
        <v>12</v>
      </c>
    </row>
    <row r="19" spans="1:5" x14ac:dyDescent="0.25">
      <c r="A19" s="5" t="s">
        <v>128</v>
      </c>
      <c r="B19" s="19">
        <v>2</v>
      </c>
      <c r="C19" s="16">
        <v>4</v>
      </c>
      <c r="D19" s="16">
        <v>6</v>
      </c>
      <c r="E19" s="17">
        <v>8</v>
      </c>
    </row>
    <row r="20" spans="1:5" x14ac:dyDescent="0.25">
      <c r="A20" s="5" t="s">
        <v>129</v>
      </c>
      <c r="B20" s="19">
        <v>1</v>
      </c>
      <c r="C20" s="19">
        <v>2</v>
      </c>
      <c r="D20" s="19">
        <v>3</v>
      </c>
      <c r="E20" s="16">
        <v>4</v>
      </c>
    </row>
    <row r="22" spans="1:1" x14ac:dyDescent="0.25">
      <c r="A22" s="13" t="s">
        <v>130</v>
      </c>
    </row>
    <row r="23" spans="1:2" x14ac:dyDescent="0.25">
      <c r="A23" s="20" t="s">
        <v>131</v>
      </c>
      <c r="B23" s="15" t="s">
        <v>132</v>
      </c>
    </row>
    <row r="24" spans="1:2" x14ac:dyDescent="0.25">
      <c r="A24" s="21" t="s">
        <v>133</v>
      </c>
      <c r="B24" s="15" t="s">
        <v>134</v>
      </c>
    </row>
    <row r="25" spans="1:2" x14ac:dyDescent="0.25">
      <c r="A25" s="22" t="s">
        <v>135</v>
      </c>
      <c r="B25" s="15" t="s">
        <v>136</v>
      </c>
    </row>
    <row r="26" spans="1:2" x14ac:dyDescent="0.25">
      <c r="A26" s="23" t="s">
        <v>137</v>
      </c>
      <c r="B26" s="15" t="s">
        <v>138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59E0B"/>
  </sheetPr>
  <dimension ref="A1:H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0" customWidth="1"/>
    <col min="3" max="3" width="18" customWidth="1"/>
    <col min="4" max="4" width="16" customWidth="1"/>
    <col min="5" max="5" width="22" customWidth="1"/>
    <col min="6" max="6" width="14" customWidth="1"/>
    <col min="7" max="7" width="26" customWidth="1"/>
    <col min="8" max="8" width="14" customWidth="1"/>
  </cols>
  <sheetData>
    <row r="1" ht="32" customHeight="1" spans="1:8" x14ac:dyDescent="0.25">
      <c r="A1" s="5" t="s">
        <v>139</v>
      </c>
      <c r="B1" s="5" t="s">
        <v>140</v>
      </c>
      <c r="C1" s="5" t="s">
        <v>141</v>
      </c>
      <c r="D1" s="5" t="s">
        <v>68</v>
      </c>
      <c r="E1" s="5" t="s">
        <v>142</v>
      </c>
      <c r="F1" s="5" t="s">
        <v>69</v>
      </c>
      <c r="G1" s="5" t="s">
        <v>143</v>
      </c>
      <c r="H1" s="5" t="s">
        <v>73</v>
      </c>
    </row>
    <row r="2" ht="32" customHeight="1" spans="1:8" x14ac:dyDescent="0.25">
      <c r="A2" s="6" t="s">
        <v>144</v>
      </c>
      <c r="B2" s="6" t="s">
        <v>145</v>
      </c>
      <c r="C2" s="6" t="s">
        <v>146</v>
      </c>
      <c r="D2" s="6" t="s">
        <v>2</v>
      </c>
      <c r="E2" s="6" t="s">
        <v>2</v>
      </c>
      <c r="F2" s="6" t="s">
        <v>2</v>
      </c>
      <c r="G2" s="6" t="s">
        <v>147</v>
      </c>
      <c r="H2" s="6" t="s">
        <v>148</v>
      </c>
    </row>
    <row r="3" ht="32" customHeight="1" spans="1:8" x14ac:dyDescent="0.25">
      <c r="A3" s="6" t="s">
        <v>149</v>
      </c>
      <c r="B3" s="6" t="s">
        <v>150</v>
      </c>
      <c r="C3" s="6" t="s">
        <v>146</v>
      </c>
      <c r="D3" s="6" t="s">
        <v>2</v>
      </c>
      <c r="E3" s="6" t="s">
        <v>2</v>
      </c>
      <c r="F3" s="6" t="s">
        <v>2</v>
      </c>
      <c r="G3" s="6" t="s">
        <v>151</v>
      </c>
      <c r="H3" s="6" t="s">
        <v>80</v>
      </c>
    </row>
    <row r="4" ht="32" customHeight="1" spans="1:8" x14ac:dyDescent="0.25">
      <c r="A4" s="6" t="s">
        <v>152</v>
      </c>
      <c r="B4" s="6" t="s">
        <v>153</v>
      </c>
      <c r="C4" s="6" t="s">
        <v>146</v>
      </c>
      <c r="D4" s="6" t="s">
        <v>2</v>
      </c>
      <c r="E4" s="6" t="s">
        <v>2</v>
      </c>
      <c r="F4" s="6" t="s">
        <v>2</v>
      </c>
      <c r="G4" s="6" t="s">
        <v>154</v>
      </c>
      <c r="H4" s="6" t="s">
        <v>80</v>
      </c>
    </row>
    <row r="5" ht="32" customHeight="1" spans="1:8" x14ac:dyDescent="0.25">
      <c r="A5" s="6" t="s">
        <v>155</v>
      </c>
      <c r="B5" s="6" t="s">
        <v>156</v>
      </c>
      <c r="C5" s="6" t="s">
        <v>157</v>
      </c>
      <c r="D5" s="6" t="s">
        <v>2</v>
      </c>
      <c r="E5" s="6" t="s">
        <v>2</v>
      </c>
      <c r="F5" s="6" t="s">
        <v>2</v>
      </c>
      <c r="G5" s="6" t="s">
        <v>158</v>
      </c>
      <c r="H5" s="6" t="s">
        <v>80</v>
      </c>
    </row>
    <row r="6" ht="32" customHeight="1" spans="1:8" x14ac:dyDescent="0.25">
      <c r="A6" s="6"/>
      <c r="B6" s="6"/>
      <c r="C6" s="6"/>
      <c r="D6" s="6"/>
      <c r="E6" s="6"/>
      <c r="F6" s="6"/>
      <c r="G6" s="6"/>
      <c r="H6" s="6"/>
    </row>
    <row r="7" ht="32" customHeight="1" spans="1:8" x14ac:dyDescent="0.25">
      <c r="A7" s="6"/>
      <c r="B7" s="6"/>
      <c r="C7" s="6"/>
      <c r="D7" s="6"/>
      <c r="E7" s="6"/>
      <c r="F7" s="6"/>
      <c r="G7" s="6"/>
      <c r="H7" s="6"/>
    </row>
    <row r="8" ht="32" customHeight="1" spans="1:8" x14ac:dyDescent="0.25">
      <c r="A8" s="6"/>
      <c r="B8" s="6"/>
      <c r="C8" s="6"/>
      <c r="D8" s="6"/>
      <c r="E8" s="6"/>
      <c r="F8" s="6"/>
      <c r="G8" s="6"/>
      <c r="H8" s="6"/>
    </row>
    <row r="9" ht="32" customHeight="1" spans="1:8" x14ac:dyDescent="0.25">
      <c r="A9" s="6"/>
      <c r="B9" s="6"/>
      <c r="C9" s="6"/>
      <c r="D9" s="6"/>
      <c r="E9" s="6"/>
      <c r="F9" s="6"/>
      <c r="G9" s="6"/>
      <c r="H9" s="6"/>
    </row>
    <row r="10" ht="32" customHeight="1" spans="1:8" x14ac:dyDescent="0.25">
      <c r="A10" s="6"/>
      <c r="B10" s="6"/>
      <c r="C10" s="6"/>
      <c r="D10" s="6"/>
      <c r="E10" s="6"/>
      <c r="F10" s="6"/>
      <c r="G10" s="6"/>
      <c r="H10" s="6"/>
    </row>
    <row r="11" ht="32" customHeight="1" spans="1:8" x14ac:dyDescent="0.25">
      <c r="A11" s="6"/>
      <c r="B11" s="6"/>
      <c r="C11" s="6"/>
      <c r="D11" s="6"/>
      <c r="E11" s="6"/>
      <c r="F11" s="6"/>
      <c r="G11" s="6"/>
      <c r="H11" s="6"/>
    </row>
    <row r="12" ht="32" customHeight="1" spans="1:8" x14ac:dyDescent="0.25">
      <c r="A12" s="6"/>
      <c r="B12" s="6"/>
      <c r="C12" s="6"/>
      <c r="D12" s="6"/>
      <c r="E12" s="6"/>
      <c r="F12" s="6"/>
      <c r="G12" s="6"/>
      <c r="H12" s="6"/>
    </row>
    <row r="13" ht="32" customHeight="1" spans="1:8" x14ac:dyDescent="0.25">
      <c r="A13" s="6"/>
      <c r="B13" s="6"/>
      <c r="C13" s="6"/>
      <c r="D13" s="6"/>
      <c r="E13" s="6"/>
      <c r="F13" s="6"/>
      <c r="G13" s="6"/>
      <c r="H13" s="6"/>
    </row>
    <row r="14" ht="32" customHeight="1" spans="1:8" x14ac:dyDescent="0.25">
      <c r="A14" s="6"/>
      <c r="B14" s="6"/>
      <c r="C14" s="6"/>
      <c r="D14" s="6"/>
      <c r="E14" s="6"/>
      <c r="F14" s="6"/>
      <c r="G14" s="6"/>
      <c r="H14" s="6"/>
    </row>
    <row r="15" ht="32" customHeight="1" spans="1:8" x14ac:dyDescent="0.25">
      <c r="A15" s="6"/>
      <c r="B15" s="6"/>
      <c r="C15" s="6"/>
      <c r="D15" s="6"/>
      <c r="E15" s="6"/>
      <c r="F15" s="6"/>
      <c r="G15" s="6"/>
      <c r="H15" s="6"/>
    </row>
    <row r="16" ht="32" customHeight="1" spans="1:8" x14ac:dyDescent="0.25">
      <c r="A16" s="6"/>
      <c r="B16" s="6"/>
      <c r="C16" s="6"/>
      <c r="D16" s="6"/>
      <c r="E16" s="6"/>
      <c r="F16" s="6"/>
      <c r="G16" s="6"/>
      <c r="H16" s="6"/>
    </row>
    <row r="17" ht="32" customHeight="1" spans="1:8" x14ac:dyDescent="0.25">
      <c r="A17" s="6"/>
      <c r="B17" s="6"/>
      <c r="C17" s="6"/>
      <c r="D17" s="6"/>
      <c r="E17" s="6"/>
      <c r="F17" s="6"/>
      <c r="G17" s="6"/>
      <c r="H17" s="6"/>
    </row>
    <row r="18" ht="32" customHeight="1" spans="1:8" x14ac:dyDescent="0.25">
      <c r="A18" s="6"/>
      <c r="B18" s="6"/>
      <c r="C18" s="6"/>
      <c r="D18" s="6"/>
      <c r="E18" s="6"/>
      <c r="F18" s="6"/>
      <c r="G18" s="6"/>
      <c r="H18" s="6"/>
    </row>
    <row r="19" ht="32" customHeight="1" spans="1:8" x14ac:dyDescent="0.25">
      <c r="A19" s="6"/>
      <c r="B19" s="6"/>
      <c r="C19" s="6"/>
      <c r="D19" s="6"/>
      <c r="E19" s="6"/>
      <c r="F19" s="6"/>
      <c r="G19" s="6"/>
      <c r="H19" s="6"/>
    </row>
    <row r="20" ht="32" customHeight="1" spans="1:8" x14ac:dyDescent="0.25">
      <c r="A20" s="6"/>
      <c r="B20" s="6"/>
      <c r="C20" s="6"/>
      <c r="D20" s="6"/>
      <c r="E20" s="6"/>
      <c r="F20" s="6"/>
      <c r="G20" s="6"/>
      <c r="H20" s="6"/>
    </row>
    <row r="21" ht="32" customHeight="1" spans="1:8" x14ac:dyDescent="0.25">
      <c r="A21" s="6"/>
      <c r="B21" s="6"/>
      <c r="C21" s="6"/>
      <c r="D21" s="6"/>
      <c r="E21" s="6"/>
      <c r="F21" s="6"/>
      <c r="G21" s="6"/>
      <c r="H21" s="6"/>
    </row>
  </sheetData>
  <sheetProtection sheet="1"/>
  <dataValidations count="4">
    <dataValidation type="list" allowBlank="1" sqref="C10:C21">
      <formula1>"Technique,Organisationnelle,Humaine"</formula1>
    </dataValidation>
    <dataValidation type="list" allowBlank="1" sqref="C2:C21">
      <formula1>"Technique,Organisationnelle,Humaine"</formula1>
    </dataValidation>
    <dataValidation type="list" allowBlank="1" sqref="H10:H21">
      <formula1>"À planifier,Planifié,En cours,Réalisé"</formula1>
    </dataValidation>
    <dataValidation type="list" allowBlank="1" sqref="H2:H21">
      <formula1>"À planifier,Planifié,En cours,Réalisé"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A34A"/>
  </sheetPr>
  <dimension ref="A1:B1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4" customWidth="1"/>
    <col min="3" max="3" width="40" customWidth="1"/>
  </cols>
  <sheetData>
    <row r="1" spans="1:1" x14ac:dyDescent="0.25">
      <c r="A1" s="12" t="s">
        <v>159</v>
      </c>
    </row>
    <row r="3" spans="1:1" x14ac:dyDescent="0.25">
      <c r="A3" s="24" t="s">
        <v>160</v>
      </c>
    </row>
    <row r="4" spans="1:2" x14ac:dyDescent="0.25">
      <c r="A4" s="25" t="s">
        <v>137</v>
      </c>
      <c r="B4" s="10">
        <f>COUNTIF('Évaluation des risques'!$K$2:$K$26,"Critique")</f>
      </c>
    </row>
    <row r="5" spans="1:2" x14ac:dyDescent="0.25">
      <c r="A5" s="26" t="s">
        <v>135</v>
      </c>
      <c r="B5" s="10">
        <f>COUNTIF('Évaluation des risques'!$K$2:$K$26,"Important")</f>
      </c>
    </row>
    <row r="6" spans="1:2" x14ac:dyDescent="0.25">
      <c r="A6" s="27" t="s">
        <v>133</v>
      </c>
      <c r="B6" s="10">
        <f>COUNTIF('Évaluation des risques'!$K$2:$K$26,"Moyen")</f>
      </c>
    </row>
    <row r="7" spans="1:2" x14ac:dyDescent="0.25">
      <c r="A7" s="28" t="s">
        <v>131</v>
      </c>
      <c r="B7" s="10">
        <f>COUNTIF('Évaluation des risques'!$K$2:$K$26,"Faible")</f>
      </c>
    </row>
    <row r="8" spans="1:2" x14ac:dyDescent="0.25">
      <c r="A8" s="29" t="s">
        <v>161</v>
      </c>
      <c r="B8" s="10">
        <f>COUNT('Évaluation des risques'!$J$2:$J$26)</f>
      </c>
    </row>
    <row r="10" spans="1:1" x14ac:dyDescent="0.25">
      <c r="A10" s="24" t="s">
        <v>162</v>
      </c>
    </row>
    <row r="11" spans="1:2" x14ac:dyDescent="0.25">
      <c r="A11" t="s">
        <v>163</v>
      </c>
      <c r="B11" s="10">
        <f>COUNTIF('Plan d'action'!$H$2:$H$21,"Réalisé")</f>
      </c>
    </row>
    <row r="12" spans="1:2" x14ac:dyDescent="0.25">
      <c r="A12" t="s">
        <v>164</v>
      </c>
      <c r="B12" s="10">
        <f>COUNTIF('Plan d'action'!$H$2:$H$21,"En cours")</f>
      </c>
    </row>
    <row r="13" spans="1:2" x14ac:dyDescent="0.25">
      <c r="A13" t="s">
        <v>165</v>
      </c>
      <c r="B13" s="10">
        <f>COUNTIF('Plan d'action'!$H$2:$H$21,"Planifié")+COUNTIF('Plan d'action'!$H$2:$H$21,"À planifier")</f>
      </c>
    </row>
    <row r="14" spans="1:2" x14ac:dyDescent="0.25">
      <c r="A14" s="29" t="s">
        <v>166</v>
      </c>
      <c r="B14" s="30">
        <f>IF(COUNTA('Plan d'action'!$H$2:$H$21)=0,"",COUNTIF('Plan d'action'!$H$2:$H$21,"Réalisé")/COUNTA('Plan d'action'!$H$2:$H$21))</f>
      </c>
    </row>
    <row r="16" spans="1:1" x14ac:dyDescent="0.25">
      <c r="A16" s="31" t="s">
        <v>167</v>
      </c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CA3AF"/>
  </sheetPr>
  <dimension ref="A1:F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8" customWidth="1"/>
    <col min="3" max="3" width="26" customWidth="1"/>
    <col min="4" max="4" width="40" customWidth="1"/>
    <col min="5" max="5" width="18" customWidth="1"/>
    <col min="6" max="6" width="22" customWidth="1"/>
  </cols>
  <sheetData>
    <row r="1" ht="30" customHeight="1" spans="1:6" x14ac:dyDescent="0.25">
      <c r="A1" s="5" t="s">
        <v>168</v>
      </c>
      <c r="B1" s="5" t="s">
        <v>169</v>
      </c>
      <c r="C1" s="5" t="s">
        <v>170</v>
      </c>
      <c r="D1" s="5" t="s">
        <v>171</v>
      </c>
      <c r="E1" s="5" t="s">
        <v>172</v>
      </c>
      <c r="F1" s="5" t="s">
        <v>173</v>
      </c>
    </row>
    <row r="2" ht="26" customHeight="1" spans="1:6" x14ac:dyDescent="0.25">
      <c r="A2" s="6" t="s">
        <v>174</v>
      </c>
      <c r="B2" s="6"/>
      <c r="C2" s="6" t="s">
        <v>175</v>
      </c>
      <c r="D2" s="6"/>
      <c r="E2" s="6"/>
      <c r="F2" s="6"/>
    </row>
    <row r="3" ht="26" customHeight="1" spans="1:6" x14ac:dyDescent="0.25">
      <c r="A3" s="6"/>
      <c r="B3" s="6"/>
      <c r="C3" s="6"/>
      <c r="D3" s="6"/>
      <c r="E3" s="6"/>
      <c r="F3" s="6"/>
    </row>
    <row r="4" ht="26" customHeight="1" spans="1:6" x14ac:dyDescent="0.25">
      <c r="A4" s="6"/>
      <c r="B4" s="6"/>
      <c r="C4" s="6"/>
      <c r="D4" s="6"/>
      <c r="E4" s="6"/>
      <c r="F4" s="6"/>
    </row>
    <row r="5" ht="26" customHeight="1" spans="1:6" x14ac:dyDescent="0.25">
      <c r="A5" s="6"/>
      <c r="B5" s="6"/>
      <c r="C5" s="6"/>
      <c r="D5" s="6"/>
      <c r="E5" s="6"/>
      <c r="F5" s="6"/>
    </row>
    <row r="6" ht="26" customHeight="1" spans="1:6" x14ac:dyDescent="0.25">
      <c r="A6" s="6"/>
      <c r="B6" s="6"/>
      <c r="C6" s="6"/>
      <c r="D6" s="6"/>
      <c r="E6" s="6"/>
      <c r="F6" s="6"/>
    </row>
    <row r="7" ht="26" customHeight="1" spans="1:6" x14ac:dyDescent="0.25">
      <c r="A7" s="6"/>
      <c r="B7" s="6"/>
      <c r="C7" s="6"/>
      <c r="D7" s="6"/>
      <c r="E7" s="6"/>
      <c r="F7" s="6"/>
    </row>
    <row r="8" ht="26" customHeight="1" spans="1:6" x14ac:dyDescent="0.25">
      <c r="A8" s="6"/>
      <c r="B8" s="6"/>
      <c r="C8" s="6"/>
      <c r="D8" s="6"/>
      <c r="E8" s="6"/>
      <c r="F8" s="6"/>
    </row>
    <row r="9" ht="26" customHeight="1" spans="1:6" x14ac:dyDescent="0.25">
      <c r="A9" s="6"/>
      <c r="B9" s="6"/>
      <c r="C9" s="6"/>
      <c r="D9" s="6"/>
      <c r="E9" s="6"/>
      <c r="F9" s="6"/>
    </row>
    <row r="10" ht="26" customHeight="1" spans="1:6" x14ac:dyDescent="0.25">
      <c r="A10" s="6"/>
      <c r="B10" s="6"/>
      <c r="C10" s="6"/>
      <c r="D10" s="6"/>
      <c r="E10" s="6"/>
      <c r="F10" s="6"/>
    </row>
    <row r="11" ht="26" customHeight="1" spans="1:6" x14ac:dyDescent="0.25">
      <c r="A11" s="6"/>
      <c r="B11" s="6"/>
      <c r="C11" s="6"/>
      <c r="D11" s="6"/>
      <c r="E11" s="6"/>
      <c r="F11" s="6"/>
    </row>
    <row r="12" ht="26" customHeight="1" spans="1:6" x14ac:dyDescent="0.25">
      <c r="A12" s="6"/>
      <c r="B12" s="6"/>
      <c r="C12" s="6"/>
      <c r="D12" s="6"/>
      <c r="E12" s="6"/>
      <c r="F12" s="6"/>
    </row>
    <row r="13" ht="26" customHeight="1" spans="1:6" x14ac:dyDescent="0.25">
      <c r="A13" s="6"/>
      <c r="B13" s="6"/>
      <c r="C13" s="6"/>
      <c r="D13" s="6"/>
      <c r="E13" s="6"/>
      <c r="F13" s="6"/>
    </row>
    <row r="14" ht="26" customHeight="1" spans="1:6" x14ac:dyDescent="0.25">
      <c r="A14" s="6"/>
      <c r="B14" s="6"/>
      <c r="C14" s="6"/>
      <c r="D14" s="6"/>
      <c r="E14" s="6"/>
      <c r="F14" s="6"/>
    </row>
    <row r="15" ht="26" customHeight="1" spans="1:6" x14ac:dyDescent="0.25">
      <c r="A15" s="6"/>
      <c r="B15" s="6"/>
      <c r="C15" s="6"/>
      <c r="D15" s="6"/>
      <c r="E15" s="6"/>
      <c r="F15" s="6"/>
    </row>
    <row r="16" ht="26" customHeight="1" spans="1:6" x14ac:dyDescent="0.25">
      <c r="A16" s="6"/>
      <c r="B16" s="6"/>
      <c r="C16" s="6"/>
      <c r="D16" s="6"/>
      <c r="E16" s="6"/>
      <c r="F16" s="6"/>
    </row>
  </sheetData>
  <sheetProtection sheet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Notice</vt:lpstr>
      <vt:lpstr>Unités de travail</vt:lpstr>
      <vt:lpstr>Évaluation des risques</vt:lpstr>
      <vt:lpstr>Barème</vt:lpstr>
      <vt:lpstr>Plan d'action</vt:lpstr>
      <vt:lpstr>Synthèse</vt:lpstr>
      <vt:lpstr>Historique des versions</vt:lpstr>
    </vt:vector>
  </TitlesOfParts>
  <Company>Roméo Labs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Roméo Labs</dc:creator>
  <dc:title/>
  <dc:subject/>
  <dc:description/>
  <cp:keywords/>
  <cp:category/>
  <cp:lastModifiedBy>Unknown</cp:lastModifiedBy>
  <dcterms:created xsi:type="dcterms:W3CDTF">2026-07-03T00:00:00Z</dcterms:created>
  <dcterms:modified xsi:type="dcterms:W3CDTF">2026-08-17T04:03:26Z</dcterms:modified>
</cp:coreProperties>
</file>