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tice" state="visible" r:id="rId4"/>
    <sheet sheetId="2" name="Interventions" state="visible" r:id="rId5"/>
    <sheet sheetId="3" name="Planning" state="visible" r:id="rId6"/>
  </sheets>
  <calcPr calcId="171027"/>
</workbook>
</file>

<file path=xl/sharedStrings.xml><?xml version="1.0" encoding="utf-8"?>
<sst xmlns="http://schemas.openxmlformats.org/spreadsheetml/2006/main" count="108" uniqueCount="79">
  <si>
    <t>PLANNING TECHNICIEN - INTERVENTIONS ET CHARGE CALCULÉE</t>
  </si>
  <si>
    <t>Modèle gratuit Roméo Labs - romeolabs.app</t>
  </si>
  <si>
    <t/>
  </si>
  <si>
    <t>LE PRINCIPE : UNE SEULE SAISIE</t>
  </si>
  <si>
    <t>Vous ne saisissez que l'onglet « Interventions » : une ligne par intervention, avec le technicien, le jour, la durée estimée et le trajet. L'onglet « Planning » ne contient que des formules : il additionne les heures par technicien et par jour, et signale les surcharges.</t>
  </si>
  <si>
    <t>Déplacer une intervention = changer le technicien ou le jour sur sa ligne. Tout le planning se recalcule.</t>
  </si>
  <si>
    <t>COMMENT L'UTILISER (5 étapes)</t>
  </si>
  <si>
    <t>1. Onglet « Interventions » : saisissez vos interventions dans les cellules à fond bleu clair (les 7 lignes pré-remplies sont fictives : remplacez-les).</t>
  </si>
  <si>
    <t>2. Onglet « Planning » : remplacez les noms d'exemple par vos techniciens, en respectant la même orthographe que dans l'onglet Interventions.</t>
  </si>
  <si>
    <t>3. Renseignez les heures contractuelles hebdomadaires de chacun (35 par défaut).</t>
  </si>
  <si>
    <t>4. Lisez la colonne Charge : au-delà de 100 %, la cellule passe en rouge. Rééquilibrez avant de diffuser le planning.</t>
  </si>
  <si>
    <t>5. En fin de semaine, complétez la durée réelle dans « Interventions » : l'écart estimé / réel vous servira à planifier plus juste.</t>
  </si>
  <si>
    <t>POURQUOI LE TRAJET A SA PROPRE COLONNE</t>
  </si>
  <si>
    <t>L'article L3121-4 du code du travail dispose que le temps de déplacement professionnel pour se rendre sur le lieu d'exécution du contrat n'est PAS un temps de travail effectif ; s'il dépasse le temps normal de trajet domicile / lieu habituel, il ouvre droit à une contrepartie (repos ou financière).</t>
  </si>
  <si>
    <t>Le Planning distingue donc la MOBILISATION (durée + trajet : ce que la journée coûte réellement) du TRAVAIL EFFECTIF (durée seule : ce qui compte pour les heures supplémentaires). La charge est calculée sur la mobilisation ; une intervention « Reportée » n'y compte plus.</t>
  </si>
  <si>
    <t>Le niveau de la contrepartie relève de votre accord d'entreprise, convention collective ou usage : ce classeur mesure, il ne tranche pas.</t>
  </si>
  <si>
    <t>SOURCES : Légifrance, art. L3121-4 du code du travail (en vigueur depuis le 10 août 2016).</t>
  </si>
  <si>
    <t>N°</t>
  </si>
  <si>
    <t>Client</t>
  </si>
  <si>
    <t>Site / adresse</t>
  </si>
  <si>
    <t>Nature de l'intervention</t>
  </si>
  <si>
    <t>Compétence requise</t>
  </si>
  <si>
    <t>Priorité</t>
  </si>
  <si>
    <t>Contrainte de date</t>
  </si>
  <si>
    <t>Technicien</t>
  </si>
  <si>
    <t>Jour</t>
  </si>
  <si>
    <t>Durée estimée (h)</t>
  </si>
  <si>
    <t>Trajet (h)</t>
  </si>
  <si>
    <t>Statut</t>
  </si>
  <si>
    <t>Durée réelle (h)</t>
  </si>
  <si>
    <t>Écart (h)</t>
  </si>
  <si>
    <t>Motif de report</t>
  </si>
  <si>
    <t>Bâtiment A - CVC</t>
  </si>
  <si>
    <t>Lyon 3e</t>
  </si>
  <si>
    <t>Maintenance préventive CTA</t>
  </si>
  <si>
    <t>Attestation fluides</t>
  </si>
  <si>
    <t>Normale</t>
  </si>
  <si>
    <t>K. Morel</t>
  </si>
  <si>
    <t>Lundi</t>
  </si>
  <si>
    <t>Planifiée</t>
  </si>
  <si>
    <t>Résidence Les Cèdres</t>
  </si>
  <si>
    <t>Villeurbanne</t>
  </si>
  <si>
    <t>Dépannage portail collectif</t>
  </si>
  <si>
    <t>Habilitation élec. BT</t>
  </si>
  <si>
    <t>Urgente</t>
  </si>
  <si>
    <t>Avant mardi</t>
  </si>
  <si>
    <t>Site Provex</t>
  </si>
  <si>
    <t>Saint-Priest</t>
  </si>
  <si>
    <t>Contrôle chaufferie</t>
  </si>
  <si>
    <t>Habilitation gaz</t>
  </si>
  <si>
    <t>S. Benali</t>
  </si>
  <si>
    <t>Mardi</t>
  </si>
  <si>
    <t>Agence Centre</t>
  </si>
  <si>
    <t>Lyon 2e</t>
  </si>
  <si>
    <t>Remplacement ventilo-convecteur</t>
  </si>
  <si>
    <t>CVC</t>
  </si>
  <si>
    <t>J. Lefèvre</t>
  </si>
  <si>
    <t>Mercredi</t>
  </si>
  <si>
    <t>Entrepôt Nord</t>
  </si>
  <si>
    <t>Rillieux-la-Pape</t>
  </si>
  <si>
    <t>Visite contractuelle T3</t>
  </si>
  <si>
    <t>Reportable</t>
  </si>
  <si>
    <t>Jeudi</t>
  </si>
  <si>
    <t>À planifier</t>
  </si>
  <si>
    <t>Clinique du Parc</t>
  </si>
  <si>
    <t>Lyon 6e</t>
  </si>
  <si>
    <t>Fuite réseau eau glacée</t>
  </si>
  <si>
    <t>Plomberie</t>
  </si>
  <si>
    <t>Jeudi impératif</t>
  </si>
  <si>
    <t>Levée de réserves</t>
  </si>
  <si>
    <t>Vendredi</t>
  </si>
  <si>
    <t>Heures contractuelles / sem.</t>
  </si>
  <si>
    <t>Samedi</t>
  </si>
  <si>
    <t>Total mobilisé (h)</t>
  </si>
  <si>
    <t>dont trajet (h)</t>
  </si>
  <si>
    <t>Travail effectif (h)</t>
  </si>
  <si>
    <t>Charge</t>
  </si>
  <si>
    <t>Marge (h)</t>
  </si>
  <si>
    <t>La charge compte le trajet (mobilisation réelle de la journée). Le « Travail effectif » l'exclut : c'est lui qui sert de base aux heures supplémentaires (art. L3121-4, voir Notice). Une intervention « Reportée » ne compte plus.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</si>
</sst>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+0.0;-0.0;0"/>
  </numFmts>
  <fonts count="9" x14ac:knownFonts="1">
    <font>
      <color theme="1"/>
      <family val="2"/>
      <scheme val="minor"/>
      <sz val="11"/>
      <name val="Calibri"/>
    </font>
    <font>
      <b/>
      <color rgb="FF1A2230"/>
      <sz val="16"/>
    </font>
    <font>
      <color rgb="FF333A47"/>
      <sz val="11"/>
    </font>
    <font>
      <b/>
      <color rgb="FF1A2230"/>
      <sz val="12"/>
    </font>
    <font>
      <color rgb="FF333A47"/>
      <sz val="10"/>
    </font>
    <font>
      <b/>
      <color rgb="FFFFFFFF"/>
      <sz val="11"/>
    </font>
    <font>
      <color rgb="FF6B7280"/>
      <sz val="10"/>
    </font>
    <font>
      <b/>
    </font>
    <font>
      <i/>
      <color rgb="FF6B7280"/>
      <sz val="9"/>
    </font>
  </fonts>
  <fills count="5">
    <fill>
      <patternFill patternType="none"/>
    </fill>
    <fill>
      <patternFill patternType="gray125"/>
    </fill>
    <fill>
      <patternFill patternType="solid">
        <fgColor rgb="FF1A2230"/>
      </patternFill>
    </fill>
    <fill>
      <patternFill patternType="solid">
        <fgColor rgb="FFB9C2D0"/>
      </patternFill>
    </fill>
    <fill>
      <patternFill patternType="solid">
        <fgColor rgb="FFE8F0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0" fillId="4" borderId="1" xfId="0" applyFill="1" applyBorder="1" applyAlignment="1" applyProtection="1">
      <alignment vertical="top" wrapText="1"/>
      <protection locked="0"/>
    </xf>
    <xf numFmtId="164" fontId="0" fillId="4" borderId="1" xfId="0" applyNumberFormat="1" applyFill="1" applyBorder="1" applyAlignment="1" applyProtection="1">
      <alignment horizontal="right" vertical="top"/>
      <protection locked="0"/>
    </xf>
    <xf numFmtId="165" fontId="0" fillId="0" borderId="0" xfId="0" applyNumberFormat="1" applyAlignment="1" applyProtection="1">
      <alignment horizontal="right" vertical="top"/>
    </xf>
    <xf numFmtId="164" fontId="0" fillId="0" borderId="0" xfId="0" applyNumberFormat="1" applyAlignment="1" applyProtection="1">
      <alignment horizontal="right"/>
    </xf>
    <xf numFmtId="164" fontId="7" fillId="0" borderId="0" xfId="0" applyNumberFormat="1" applyFont="1" applyAlignment="1" applyProtection="1">
      <alignment horizontal="right"/>
    </xf>
    <xf numFmtId="9" fontId="7" fillId="0" borderId="0" xfId="0" applyNumberFormat="1" applyFont="1" applyAlignment="1" applyProtection="1">
      <alignment horizontal="center"/>
    </xf>
    <xf numFmtId="0" fontId="8" fillId="0" borderId="0" xfId="0" applyFont="1" applyAlignment="1">
      <alignment wrapText="1"/>
    </xf>
  </cellXfs>
  <cellStyles count="1">
    <cellStyle name="Normal" xfId="0" builtinId="0"/>
  </cellStyles>
  <dxfs count="6">
    <dxf>
      <font>
        <b/>
        <color rgb="FF9C0006"/>
      </font>
    </dxf>
    <dxf>
      <font>
        <color rgb="FF6B7280"/>
      </font>
      <fill>
        <patternFill patternType="solid">
          <bgColor rgb="FFEDEFF2"/>
        </patternFill>
      </fill>
    </dxf>
    <dxf>
      <font>
        <color rgb="FF1F7A44"/>
      </font>
      <fill>
        <patternFill patternType="solid">
          <bgColor rgb="FFCDEBD8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9C0006"/>
      </font>
    </dxf>
    <dxf>
      <font>
        <b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B1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05" customWidth="1"/>
  </cols>
  <sheetData>
    <row r="1" ht="24" customHeight="1" spans="2:2" x14ac:dyDescent="0.25">
      <c r="B1" s="1" t="s">
        <v>0</v>
      </c>
    </row>
    <row r="2" spans="2:2" x14ac:dyDescent="0.25">
      <c r="B2" s="2" t="s">
        <v>1</v>
      </c>
    </row>
    <row r="3" spans="2:2" x14ac:dyDescent="0.25">
      <c r="B3" s="2" t="s">
        <v>2</v>
      </c>
    </row>
    <row r="4" spans="2:2" x14ac:dyDescent="0.25">
      <c r="B4" s="3" t="s">
        <v>3</v>
      </c>
    </row>
    <row r="5" spans="2:2" x14ac:dyDescent="0.25">
      <c r="B5" s="2" t="s">
        <v>4</v>
      </c>
    </row>
    <row r="6" spans="2:2" x14ac:dyDescent="0.25">
      <c r="B6" s="2" t="s">
        <v>5</v>
      </c>
    </row>
    <row r="7" spans="2:2" x14ac:dyDescent="0.25">
      <c r="B7" s="2" t="s">
        <v>2</v>
      </c>
    </row>
    <row r="8" spans="2:2" x14ac:dyDescent="0.25">
      <c r="B8" s="3" t="s">
        <v>6</v>
      </c>
    </row>
    <row r="9" spans="2:2" x14ac:dyDescent="0.25">
      <c r="B9" s="2" t="s">
        <v>7</v>
      </c>
    </row>
    <row r="10" spans="2:2" x14ac:dyDescent="0.25">
      <c r="B10" s="2" t="s">
        <v>8</v>
      </c>
    </row>
    <row r="11" spans="2:2" x14ac:dyDescent="0.25">
      <c r="B11" s="2" t="s">
        <v>9</v>
      </c>
    </row>
    <row r="12" spans="2:2" x14ac:dyDescent="0.25">
      <c r="B12" s="2" t="s">
        <v>10</v>
      </c>
    </row>
    <row r="13" spans="2:2" x14ac:dyDescent="0.25">
      <c r="B13" s="2" t="s">
        <v>11</v>
      </c>
    </row>
    <row r="14" spans="2:2" x14ac:dyDescent="0.25">
      <c r="B14" s="2" t="s">
        <v>2</v>
      </c>
    </row>
    <row r="15" spans="2:2" x14ac:dyDescent="0.25">
      <c r="B15" s="3" t="s">
        <v>12</v>
      </c>
    </row>
    <row r="16" spans="2:2" x14ac:dyDescent="0.25">
      <c r="B16" s="2" t="s">
        <v>13</v>
      </c>
    </row>
    <row r="17" spans="2:2" x14ac:dyDescent="0.25">
      <c r="B17" s="2" t="s">
        <v>14</v>
      </c>
    </row>
    <row r="18" spans="2:2" x14ac:dyDescent="0.25">
      <c r="B18" s="2" t="s">
        <v>15</v>
      </c>
    </row>
    <row r="19" spans="2:2" x14ac:dyDescent="0.25">
      <c r="B19" s="2" t="s">
        <v>2</v>
      </c>
    </row>
    <row r="20" spans="2:2" x14ac:dyDescent="0.25">
      <c r="B20" s="4" t="s">
        <v>16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A1:O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22" customWidth="1"/>
    <col min="3" max="3" width="20" customWidth="1"/>
    <col min="4" max="4" width="30" customWidth="1"/>
    <col min="5" max="5" width="20" customWidth="1"/>
    <col min="6" max="6" width="13" customWidth="1"/>
    <col min="7" max="7" width="16" customWidth="1"/>
    <col min="8" max="8" width="14" customWidth="1"/>
    <col min="9" max="10" width="12" customWidth="1"/>
    <col min="11" max="11" width="10" customWidth="1"/>
    <col min="12" max="12" width="13" customWidth="1"/>
    <col min="13" max="13" width="12" customWidth="1"/>
    <col min="14" max="14" width="10" customWidth="1"/>
    <col min="15" max="15" width="22" customWidth="1"/>
  </cols>
  <sheetData>
    <row r="1" ht="34" customHeight="1" spans="1:15" x14ac:dyDescent="0.25">
      <c r="A1" s="5" t="s">
        <v>17</v>
      </c>
      <c r="B1" s="5" t="s">
        <v>18</v>
      </c>
      <c r="C1" s="5" t="s">
        <v>19</v>
      </c>
      <c r="D1" s="5" t="s">
        <v>20</v>
      </c>
      <c r="E1" s="6" t="s">
        <v>21</v>
      </c>
      <c r="F1" s="5" t="s">
        <v>22</v>
      </c>
      <c r="G1" s="6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6" t="s">
        <v>31</v>
      </c>
    </row>
    <row r="2" ht="28" customHeight="1" spans="1:15" x14ac:dyDescent="0.25">
      <c r="A2" s="7">
        <v>1</v>
      </c>
      <c r="B2" s="8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8"/>
      <c r="H2" s="8" t="s">
        <v>37</v>
      </c>
      <c r="I2" s="8" t="s">
        <v>38</v>
      </c>
      <c r="J2" s="9">
        <v>3.5</v>
      </c>
      <c r="K2" s="9">
        <v>0.75</v>
      </c>
      <c r="L2" s="8" t="s">
        <v>39</v>
      </c>
      <c r="M2" s="9"/>
      <c r="N2" s="10">
        <f>IF(OR(M2="",J2=""),"",M2-J2)</f>
      </c>
      <c r="O2" s="8"/>
    </row>
    <row r="3" ht="28" customHeight="1" spans="1:15" x14ac:dyDescent="0.25">
      <c r="A3" s="7">
        <v>2</v>
      </c>
      <c r="B3" s="8" t="s">
        <v>40</v>
      </c>
      <c r="C3" s="8" t="s">
        <v>41</v>
      </c>
      <c r="D3" s="8" t="s">
        <v>42</v>
      </c>
      <c r="E3" s="8" t="s">
        <v>43</v>
      </c>
      <c r="F3" s="8" t="s">
        <v>44</v>
      </c>
      <c r="G3" s="8" t="s">
        <v>45</v>
      </c>
      <c r="H3" s="8" t="s">
        <v>37</v>
      </c>
      <c r="I3" s="8" t="s">
        <v>38</v>
      </c>
      <c r="J3" s="9">
        <v>2</v>
      </c>
      <c r="K3" s="9">
        <v>0.5</v>
      </c>
      <c r="L3" s="8" t="s">
        <v>39</v>
      </c>
      <c r="M3" s="9"/>
      <c r="N3" s="10">
        <f>IF(OR(M3="",J3=""),"",M3-J3)</f>
      </c>
      <c r="O3" s="8"/>
    </row>
    <row r="4" ht="28" customHeight="1" spans="1:15" x14ac:dyDescent="0.25">
      <c r="A4" s="7">
        <v>3</v>
      </c>
      <c r="B4" s="8" t="s">
        <v>46</v>
      </c>
      <c r="C4" s="8" t="s">
        <v>47</v>
      </c>
      <c r="D4" s="8" t="s">
        <v>48</v>
      </c>
      <c r="E4" s="8" t="s">
        <v>49</v>
      </c>
      <c r="F4" s="8" t="s">
        <v>36</v>
      </c>
      <c r="G4" s="8"/>
      <c r="H4" s="8" t="s">
        <v>50</v>
      </c>
      <c r="I4" s="8" t="s">
        <v>51</v>
      </c>
      <c r="J4" s="9">
        <v>4</v>
      </c>
      <c r="K4" s="9">
        <v>1</v>
      </c>
      <c r="L4" s="8" t="s">
        <v>39</v>
      </c>
      <c r="M4" s="9"/>
      <c r="N4" s="10">
        <f>IF(OR(M4="",J4=""),"",M4-J4)</f>
      </c>
      <c r="O4" s="8"/>
    </row>
    <row r="5" ht="28" customHeight="1" spans="1:15" x14ac:dyDescent="0.25">
      <c r="A5" s="7">
        <v>4</v>
      </c>
      <c r="B5" s="8" t="s">
        <v>52</v>
      </c>
      <c r="C5" s="8" t="s">
        <v>53</v>
      </c>
      <c r="D5" s="8" t="s">
        <v>54</v>
      </c>
      <c r="E5" s="8" t="s">
        <v>55</v>
      </c>
      <c r="F5" s="8" t="s">
        <v>36</v>
      </c>
      <c r="G5" s="8"/>
      <c r="H5" s="8" t="s">
        <v>56</v>
      </c>
      <c r="I5" s="8" t="s">
        <v>57</v>
      </c>
      <c r="J5" s="9">
        <v>5.5</v>
      </c>
      <c r="K5" s="9">
        <v>0.75</v>
      </c>
      <c r="L5" s="8" t="s">
        <v>39</v>
      </c>
      <c r="M5" s="9"/>
      <c r="N5" s="10">
        <f>IF(OR(M5="",J5=""),"",M5-J5)</f>
      </c>
      <c r="O5" s="8"/>
    </row>
    <row r="6" ht="28" customHeight="1" spans="1:15" x14ac:dyDescent="0.25">
      <c r="A6" s="7">
        <v>5</v>
      </c>
      <c r="B6" s="8" t="s">
        <v>58</v>
      </c>
      <c r="C6" s="8" t="s">
        <v>59</v>
      </c>
      <c r="D6" s="8" t="s">
        <v>60</v>
      </c>
      <c r="E6" s="8"/>
      <c r="F6" s="8" t="s">
        <v>61</v>
      </c>
      <c r="G6" s="8"/>
      <c r="H6" s="8" t="s">
        <v>50</v>
      </c>
      <c r="I6" s="8" t="s">
        <v>62</v>
      </c>
      <c r="J6" s="9">
        <v>3</v>
      </c>
      <c r="K6" s="9">
        <v>1</v>
      </c>
      <c r="L6" s="8" t="s">
        <v>63</v>
      </c>
      <c r="M6" s="9"/>
      <c r="N6" s="10">
        <f>IF(OR(M6="",J6=""),"",M6-J6)</f>
      </c>
      <c r="O6" s="8"/>
    </row>
    <row r="7" ht="28" customHeight="1" spans="1:15" x14ac:dyDescent="0.25">
      <c r="A7" s="7">
        <v>6</v>
      </c>
      <c r="B7" s="8" t="s">
        <v>64</v>
      </c>
      <c r="C7" s="8" t="s">
        <v>65</v>
      </c>
      <c r="D7" s="8" t="s">
        <v>66</v>
      </c>
      <c r="E7" s="8" t="s">
        <v>67</v>
      </c>
      <c r="F7" s="8" t="s">
        <v>44</v>
      </c>
      <c r="G7" s="8" t="s">
        <v>68</v>
      </c>
      <c r="H7" s="8" t="s">
        <v>37</v>
      </c>
      <c r="I7" s="8" t="s">
        <v>62</v>
      </c>
      <c r="J7" s="9">
        <v>6</v>
      </c>
      <c r="K7" s="9">
        <v>1.5</v>
      </c>
      <c r="L7" s="8" t="s">
        <v>39</v>
      </c>
      <c r="M7" s="9"/>
      <c r="N7" s="10">
        <f>IF(OR(M7="",J7=""),"",M7-J7)</f>
      </c>
      <c r="O7" s="8"/>
    </row>
    <row r="8" ht="28" customHeight="1" spans="1:15" x14ac:dyDescent="0.25">
      <c r="A8" s="7">
        <v>7</v>
      </c>
      <c r="B8" s="8" t="s">
        <v>46</v>
      </c>
      <c r="C8" s="8" t="s">
        <v>47</v>
      </c>
      <c r="D8" s="8" t="s">
        <v>69</v>
      </c>
      <c r="E8" s="8"/>
      <c r="F8" s="8" t="s">
        <v>36</v>
      </c>
      <c r="G8" s="8"/>
      <c r="H8" s="8" t="s">
        <v>56</v>
      </c>
      <c r="I8" s="8" t="s">
        <v>70</v>
      </c>
      <c r="J8" s="9">
        <v>2.5</v>
      </c>
      <c r="K8" s="9">
        <v>1</v>
      </c>
      <c r="L8" s="8" t="s">
        <v>39</v>
      </c>
      <c r="M8" s="9"/>
      <c r="N8" s="10">
        <f>IF(OR(M8="",J8=""),"",M8-J8)</f>
      </c>
      <c r="O8" s="8"/>
    </row>
    <row r="9" ht="28" customHeight="1" spans="1:15" x14ac:dyDescent="0.25">
      <c r="A9" s="7">
        <v>8</v>
      </c>
      <c r="B9" s="8"/>
      <c r="C9" s="8"/>
      <c r="D9" s="8"/>
      <c r="E9" s="8"/>
      <c r="F9" s="8"/>
      <c r="G9" s="8"/>
      <c r="H9" s="8"/>
      <c r="I9" s="8"/>
      <c r="J9" s="9"/>
      <c r="K9" s="9"/>
      <c r="L9" s="8"/>
      <c r="M9" s="9"/>
      <c r="N9" s="10">
        <f>IF(OR(M9="",J9=""),"",M9-J9)</f>
      </c>
      <c r="O9" s="8"/>
    </row>
    <row r="10" ht="28" customHeight="1" spans="1:15" x14ac:dyDescent="0.25">
      <c r="A10" s="7">
        <v>9</v>
      </c>
      <c r="B10" s="8"/>
      <c r="C10" s="8"/>
      <c r="D10" s="8"/>
      <c r="E10" s="8"/>
      <c r="F10" s="8"/>
      <c r="G10" s="8"/>
      <c r="H10" s="8"/>
      <c r="I10" s="8"/>
      <c r="J10" s="9"/>
      <c r="K10" s="9"/>
      <c r="L10" s="8"/>
      <c r="M10" s="9"/>
      <c r="N10" s="10">
        <f>IF(OR(M10="",J10=""),"",M10-J10)</f>
      </c>
      <c r="O10" s="8"/>
    </row>
    <row r="11" ht="28" customHeight="1" spans="1:15" x14ac:dyDescent="0.25">
      <c r="A11" s="7">
        <v>10</v>
      </c>
      <c r="B11" s="8"/>
      <c r="C11" s="8"/>
      <c r="D11" s="8"/>
      <c r="E11" s="8"/>
      <c r="F11" s="8"/>
      <c r="G11" s="8"/>
      <c r="H11" s="8"/>
      <c r="I11" s="8"/>
      <c r="J11" s="9"/>
      <c r="K11" s="9"/>
      <c r="L11" s="8"/>
      <c r="M11" s="9"/>
      <c r="N11" s="10">
        <f>IF(OR(M11="",J11=""),"",M11-J11)</f>
      </c>
      <c r="O11" s="8"/>
    </row>
    <row r="12" ht="28" customHeight="1" spans="1:15" x14ac:dyDescent="0.25">
      <c r="A12" s="7">
        <v>11</v>
      </c>
      <c r="B12" s="8"/>
      <c r="C12" s="8"/>
      <c r="D12" s="8"/>
      <c r="E12" s="8"/>
      <c r="F12" s="8"/>
      <c r="G12" s="8"/>
      <c r="H12" s="8"/>
      <c r="I12" s="8"/>
      <c r="J12" s="9"/>
      <c r="K12" s="9"/>
      <c r="L12" s="8"/>
      <c r="M12" s="9"/>
      <c r="N12" s="10">
        <f>IF(OR(M12="",J12=""),"",M12-J12)</f>
      </c>
      <c r="O12" s="8"/>
    </row>
    <row r="13" ht="28" customHeight="1" spans="1:15" x14ac:dyDescent="0.25">
      <c r="A13" s="7">
        <v>12</v>
      </c>
      <c r="B13" s="8"/>
      <c r="C13" s="8"/>
      <c r="D13" s="8"/>
      <c r="E13" s="8"/>
      <c r="F13" s="8"/>
      <c r="G13" s="8"/>
      <c r="H13" s="8"/>
      <c r="I13" s="8"/>
      <c r="J13" s="9"/>
      <c r="K13" s="9"/>
      <c r="L13" s="8"/>
      <c r="M13" s="9"/>
      <c r="N13" s="10">
        <f>IF(OR(M13="",J13=""),"",M13-J13)</f>
      </c>
      <c r="O13" s="8"/>
    </row>
    <row r="14" ht="28" customHeight="1" spans="1:15" x14ac:dyDescent="0.25">
      <c r="A14" s="7">
        <v>13</v>
      </c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9"/>
      <c r="N14" s="10">
        <f>IF(OR(M14="",J14=""),"",M14-J14)</f>
      </c>
      <c r="O14" s="8"/>
    </row>
    <row r="15" ht="28" customHeight="1" spans="1:15" x14ac:dyDescent="0.25">
      <c r="A15" s="7">
        <v>14</v>
      </c>
      <c r="B15" s="8"/>
      <c r="C15" s="8"/>
      <c r="D15" s="8"/>
      <c r="E15" s="8"/>
      <c r="F15" s="8"/>
      <c r="G15" s="8"/>
      <c r="H15" s="8"/>
      <c r="I15" s="8"/>
      <c r="J15" s="9"/>
      <c r="K15" s="9"/>
      <c r="L15" s="8"/>
      <c r="M15" s="9"/>
      <c r="N15" s="10">
        <f>IF(OR(M15="",J15=""),"",M15-J15)</f>
      </c>
      <c r="O15" s="8"/>
    </row>
    <row r="16" ht="28" customHeight="1" spans="1:15" x14ac:dyDescent="0.25">
      <c r="A16" s="7">
        <v>15</v>
      </c>
      <c r="B16" s="8"/>
      <c r="C16" s="8"/>
      <c r="D16" s="8"/>
      <c r="E16" s="8"/>
      <c r="F16" s="8"/>
      <c r="G16" s="8"/>
      <c r="H16" s="8"/>
      <c r="I16" s="8"/>
      <c r="J16" s="9"/>
      <c r="K16" s="9"/>
      <c r="L16" s="8"/>
      <c r="M16" s="9"/>
      <c r="N16" s="10">
        <f>IF(OR(M16="",J16=""),"",M16-J16)</f>
      </c>
      <c r="O16" s="8"/>
    </row>
    <row r="17" ht="28" customHeight="1" spans="1:15" x14ac:dyDescent="0.25">
      <c r="A17" s="7">
        <v>16</v>
      </c>
      <c r="B17" s="8"/>
      <c r="C17" s="8"/>
      <c r="D17" s="8"/>
      <c r="E17" s="8"/>
      <c r="F17" s="8"/>
      <c r="G17" s="8"/>
      <c r="H17" s="8"/>
      <c r="I17" s="8"/>
      <c r="J17" s="9"/>
      <c r="K17" s="9"/>
      <c r="L17" s="8"/>
      <c r="M17" s="9"/>
      <c r="N17" s="10">
        <f>IF(OR(M17="",J17=""),"",M17-J17)</f>
      </c>
      <c r="O17" s="8"/>
    </row>
    <row r="18" ht="28" customHeight="1" spans="1:15" x14ac:dyDescent="0.25">
      <c r="A18" s="7">
        <v>17</v>
      </c>
      <c r="B18" s="8"/>
      <c r="C18" s="8"/>
      <c r="D18" s="8"/>
      <c r="E18" s="8"/>
      <c r="F18" s="8"/>
      <c r="G18" s="8"/>
      <c r="H18" s="8"/>
      <c r="I18" s="8"/>
      <c r="J18" s="9"/>
      <c r="K18" s="9"/>
      <c r="L18" s="8"/>
      <c r="M18" s="9"/>
      <c r="N18" s="10">
        <f>IF(OR(M18="",J18=""),"",M18-J18)</f>
      </c>
      <c r="O18" s="8"/>
    </row>
    <row r="19" ht="28" customHeight="1" spans="1:15" x14ac:dyDescent="0.25">
      <c r="A19" s="7">
        <v>18</v>
      </c>
      <c r="B19" s="8"/>
      <c r="C19" s="8"/>
      <c r="D19" s="8"/>
      <c r="E19" s="8"/>
      <c r="F19" s="8"/>
      <c r="G19" s="8"/>
      <c r="H19" s="8"/>
      <c r="I19" s="8"/>
      <c r="J19" s="9"/>
      <c r="K19" s="9"/>
      <c r="L19" s="8"/>
      <c r="M19" s="9"/>
      <c r="N19" s="10">
        <f>IF(OR(M19="",J19=""),"",M19-J19)</f>
      </c>
      <c r="O19" s="8"/>
    </row>
    <row r="20" ht="28" customHeight="1" spans="1:15" x14ac:dyDescent="0.25">
      <c r="A20" s="7">
        <v>19</v>
      </c>
      <c r="B20" s="8"/>
      <c r="C20" s="8"/>
      <c r="D20" s="8"/>
      <c r="E20" s="8"/>
      <c r="F20" s="8"/>
      <c r="G20" s="8"/>
      <c r="H20" s="8"/>
      <c r="I20" s="8"/>
      <c r="J20" s="9"/>
      <c r="K20" s="9"/>
      <c r="L20" s="8"/>
      <c r="M20" s="9"/>
      <c r="N20" s="10">
        <f>IF(OR(M20="",J20=""),"",M20-J20)</f>
      </c>
      <c r="O20" s="8"/>
    </row>
    <row r="21" ht="28" customHeight="1" spans="1:15" x14ac:dyDescent="0.25">
      <c r="A21" s="7">
        <v>20</v>
      </c>
      <c r="B21" s="8"/>
      <c r="C21" s="8"/>
      <c r="D21" s="8"/>
      <c r="E21" s="8"/>
      <c r="F21" s="8"/>
      <c r="G21" s="8"/>
      <c r="H21" s="8"/>
      <c r="I21" s="8"/>
      <c r="J21" s="9"/>
      <c r="K21" s="9"/>
      <c r="L21" s="8"/>
      <c r="M21" s="9"/>
      <c r="N21" s="10">
        <f>IF(OR(M21="",J21=""),"",M21-J21)</f>
      </c>
      <c r="O21" s="8"/>
    </row>
    <row r="22" ht="28" customHeight="1" spans="1:15" x14ac:dyDescent="0.25">
      <c r="A22" s="7">
        <v>21</v>
      </c>
      <c r="B22" s="8"/>
      <c r="C22" s="8"/>
      <c r="D22" s="8"/>
      <c r="E22" s="8"/>
      <c r="F22" s="8"/>
      <c r="G22" s="8"/>
      <c r="H22" s="8"/>
      <c r="I22" s="8"/>
      <c r="J22" s="9"/>
      <c r="K22" s="9"/>
      <c r="L22" s="8"/>
      <c r="M22" s="9"/>
      <c r="N22" s="10">
        <f>IF(OR(M22="",J22=""),"",M22-J22)</f>
      </c>
      <c r="O22" s="8"/>
    </row>
    <row r="23" ht="28" customHeight="1" spans="1:15" x14ac:dyDescent="0.25">
      <c r="A23" s="7">
        <v>22</v>
      </c>
      <c r="B23" s="8"/>
      <c r="C23" s="8"/>
      <c r="D23" s="8"/>
      <c r="E23" s="8"/>
      <c r="F23" s="8"/>
      <c r="G23" s="8"/>
      <c r="H23" s="8"/>
      <c r="I23" s="8"/>
      <c r="J23" s="9"/>
      <c r="K23" s="9"/>
      <c r="L23" s="8"/>
      <c r="M23" s="9"/>
      <c r="N23" s="10">
        <f>IF(OR(M23="",J23=""),"",M23-J23)</f>
      </c>
      <c r="O23" s="8"/>
    </row>
    <row r="24" ht="28" customHeight="1" spans="1:15" x14ac:dyDescent="0.25">
      <c r="A24" s="7">
        <v>23</v>
      </c>
      <c r="B24" s="8"/>
      <c r="C24" s="8"/>
      <c r="D24" s="8"/>
      <c r="E24" s="8"/>
      <c r="F24" s="8"/>
      <c r="G24" s="8"/>
      <c r="H24" s="8"/>
      <c r="I24" s="8"/>
      <c r="J24" s="9"/>
      <c r="K24" s="9"/>
      <c r="L24" s="8"/>
      <c r="M24" s="9"/>
      <c r="N24" s="10">
        <f>IF(OR(M24="",J24=""),"",M24-J24)</f>
      </c>
      <c r="O24" s="8"/>
    </row>
    <row r="25" ht="28" customHeight="1" spans="1:15" x14ac:dyDescent="0.25">
      <c r="A25" s="7">
        <v>24</v>
      </c>
      <c r="B25" s="8"/>
      <c r="C25" s="8"/>
      <c r="D25" s="8"/>
      <c r="E25" s="8"/>
      <c r="F25" s="8"/>
      <c r="G25" s="8"/>
      <c r="H25" s="8"/>
      <c r="I25" s="8"/>
      <c r="J25" s="9"/>
      <c r="K25" s="9"/>
      <c r="L25" s="8"/>
      <c r="M25" s="9"/>
      <c r="N25" s="10">
        <f>IF(OR(M25="",J25=""),"",M25-J25)</f>
      </c>
      <c r="O25" s="8"/>
    </row>
    <row r="26" ht="28" customHeight="1" spans="1:15" x14ac:dyDescent="0.25">
      <c r="A26" s="7">
        <v>25</v>
      </c>
      <c r="B26" s="8"/>
      <c r="C26" s="8"/>
      <c r="D26" s="8"/>
      <c r="E26" s="8"/>
      <c r="F26" s="8"/>
      <c r="G26" s="8"/>
      <c r="H26" s="8"/>
      <c r="I26" s="8"/>
      <c r="J26" s="9"/>
      <c r="K26" s="9"/>
      <c r="L26" s="8"/>
      <c r="M26" s="9"/>
      <c r="N26" s="10">
        <f>IF(OR(M26="",J26=""),"",M26-J26)</f>
      </c>
      <c r="O26" s="8"/>
    </row>
    <row r="27" ht="28" customHeight="1" spans="1:15" x14ac:dyDescent="0.25">
      <c r="A27" s="7">
        <v>26</v>
      </c>
      <c r="B27" s="8"/>
      <c r="C27" s="8"/>
      <c r="D27" s="8"/>
      <c r="E27" s="8"/>
      <c r="F27" s="8"/>
      <c r="G27" s="8"/>
      <c r="H27" s="8"/>
      <c r="I27" s="8"/>
      <c r="J27" s="9"/>
      <c r="K27" s="9"/>
      <c r="L27" s="8"/>
      <c r="M27" s="9"/>
      <c r="N27" s="10">
        <f>IF(OR(M27="",J27=""),"",M27-J27)</f>
      </c>
      <c r="O27" s="8"/>
    </row>
    <row r="28" ht="28" customHeight="1" spans="1:15" x14ac:dyDescent="0.25">
      <c r="A28" s="7">
        <v>27</v>
      </c>
      <c r="B28" s="8"/>
      <c r="C28" s="8"/>
      <c r="D28" s="8"/>
      <c r="E28" s="8"/>
      <c r="F28" s="8"/>
      <c r="G28" s="8"/>
      <c r="H28" s="8"/>
      <c r="I28" s="8"/>
      <c r="J28" s="9"/>
      <c r="K28" s="9"/>
      <c r="L28" s="8"/>
      <c r="M28" s="9"/>
      <c r="N28" s="10">
        <f>IF(OR(M28="",J28=""),"",M28-J28)</f>
      </c>
      <c r="O28" s="8"/>
    </row>
    <row r="29" ht="28" customHeight="1" spans="1:15" x14ac:dyDescent="0.25">
      <c r="A29" s="7">
        <v>28</v>
      </c>
      <c r="B29" s="8"/>
      <c r="C29" s="8"/>
      <c r="D29" s="8"/>
      <c r="E29" s="8"/>
      <c r="F29" s="8"/>
      <c r="G29" s="8"/>
      <c r="H29" s="8"/>
      <c r="I29" s="8"/>
      <c r="J29" s="9"/>
      <c r="K29" s="9"/>
      <c r="L29" s="8"/>
      <c r="M29" s="9"/>
      <c r="N29" s="10">
        <f>IF(OR(M29="",J29=""),"",M29-J29)</f>
      </c>
      <c r="O29" s="8"/>
    </row>
    <row r="30" ht="28" customHeight="1" spans="1:15" x14ac:dyDescent="0.25">
      <c r="A30" s="7">
        <v>29</v>
      </c>
      <c r="B30" s="8"/>
      <c r="C30" s="8"/>
      <c r="D30" s="8"/>
      <c r="E30" s="8"/>
      <c r="F30" s="8"/>
      <c r="G30" s="8"/>
      <c r="H30" s="8"/>
      <c r="I30" s="8"/>
      <c r="J30" s="9"/>
      <c r="K30" s="9"/>
      <c r="L30" s="8"/>
      <c r="M30" s="9"/>
      <c r="N30" s="10">
        <f>IF(OR(M30="",J30=""),"",M30-J30)</f>
      </c>
      <c r="O30" s="8"/>
    </row>
    <row r="31" ht="28" customHeight="1" spans="1:15" x14ac:dyDescent="0.25">
      <c r="A31" s="7">
        <v>30</v>
      </c>
      <c r="B31" s="8"/>
      <c r="C31" s="8"/>
      <c r="D31" s="8"/>
      <c r="E31" s="8"/>
      <c r="F31" s="8"/>
      <c r="G31" s="8"/>
      <c r="H31" s="8"/>
      <c r="I31" s="8"/>
      <c r="J31" s="9"/>
      <c r="K31" s="9"/>
      <c r="L31" s="8"/>
      <c r="M31" s="9"/>
      <c r="N31" s="10">
        <f>IF(OR(M31="",J31=""),"",M31-J31)</f>
      </c>
      <c r="O31" s="8"/>
    </row>
    <row r="32" ht="28" customHeight="1" spans="1:15" x14ac:dyDescent="0.25">
      <c r="A32" s="7">
        <v>31</v>
      </c>
      <c r="B32" s="8"/>
      <c r="C32" s="8"/>
      <c r="D32" s="8"/>
      <c r="E32" s="8"/>
      <c r="F32" s="8"/>
      <c r="G32" s="8"/>
      <c r="H32" s="8"/>
      <c r="I32" s="8"/>
      <c r="J32" s="9"/>
      <c r="K32" s="9"/>
      <c r="L32" s="8"/>
      <c r="M32" s="9"/>
      <c r="N32" s="10">
        <f>IF(OR(M32="",J32=""),"",M32-J32)</f>
      </c>
      <c r="O32" s="8"/>
    </row>
    <row r="33" ht="28" customHeight="1" spans="1:15" x14ac:dyDescent="0.25">
      <c r="A33" s="7">
        <v>32</v>
      </c>
      <c r="B33" s="8"/>
      <c r="C33" s="8"/>
      <c r="D33" s="8"/>
      <c r="E33" s="8"/>
      <c r="F33" s="8"/>
      <c r="G33" s="8"/>
      <c r="H33" s="8"/>
      <c r="I33" s="8"/>
      <c r="J33" s="9"/>
      <c r="K33" s="9"/>
      <c r="L33" s="8"/>
      <c r="M33" s="9"/>
      <c r="N33" s="10">
        <f>IF(OR(M33="",J33=""),"",M33-J33)</f>
      </c>
      <c r="O33" s="8"/>
    </row>
    <row r="34" ht="28" customHeight="1" spans="1:15" x14ac:dyDescent="0.25">
      <c r="A34" s="7">
        <v>33</v>
      </c>
      <c r="B34" s="8"/>
      <c r="C34" s="8"/>
      <c r="D34" s="8"/>
      <c r="E34" s="8"/>
      <c r="F34" s="8"/>
      <c r="G34" s="8"/>
      <c r="H34" s="8"/>
      <c r="I34" s="8"/>
      <c r="J34" s="9"/>
      <c r="K34" s="9"/>
      <c r="L34" s="8"/>
      <c r="M34" s="9"/>
      <c r="N34" s="10">
        <f>IF(OR(M34="",J34=""),"",M34-J34)</f>
      </c>
      <c r="O34" s="8"/>
    </row>
    <row r="35" ht="28" customHeight="1" spans="1:15" x14ac:dyDescent="0.25">
      <c r="A35" s="7">
        <v>34</v>
      </c>
      <c r="B35" s="8"/>
      <c r="C35" s="8"/>
      <c r="D35" s="8"/>
      <c r="E35" s="8"/>
      <c r="F35" s="8"/>
      <c r="G35" s="8"/>
      <c r="H35" s="8"/>
      <c r="I35" s="8"/>
      <c r="J35" s="9"/>
      <c r="K35" s="9"/>
      <c r="L35" s="8"/>
      <c r="M35" s="9"/>
      <c r="N35" s="10">
        <f>IF(OR(M35="",J35=""),"",M35-J35)</f>
      </c>
      <c r="O35" s="8"/>
    </row>
    <row r="36" ht="28" customHeight="1" spans="1:15" x14ac:dyDescent="0.25">
      <c r="A36" s="7">
        <v>35</v>
      </c>
      <c r="B36" s="8"/>
      <c r="C36" s="8"/>
      <c r="D36" s="8"/>
      <c r="E36" s="8"/>
      <c r="F36" s="8"/>
      <c r="G36" s="8"/>
      <c r="H36" s="8"/>
      <c r="I36" s="8"/>
      <c r="J36" s="9"/>
      <c r="K36" s="9"/>
      <c r="L36" s="8"/>
      <c r="M36" s="9"/>
      <c r="N36" s="10">
        <f>IF(OR(M36="",J36=""),"",M36-J36)</f>
      </c>
      <c r="O36" s="8"/>
    </row>
    <row r="37" ht="28" customHeight="1" spans="1:15" x14ac:dyDescent="0.25">
      <c r="A37" s="7">
        <v>36</v>
      </c>
      <c r="B37" s="8"/>
      <c r="C37" s="8"/>
      <c r="D37" s="8"/>
      <c r="E37" s="8"/>
      <c r="F37" s="8"/>
      <c r="G37" s="8"/>
      <c r="H37" s="8"/>
      <c r="I37" s="8"/>
      <c r="J37" s="9"/>
      <c r="K37" s="9"/>
      <c r="L37" s="8"/>
      <c r="M37" s="9"/>
      <c r="N37" s="10">
        <f>IF(OR(M37="",J37=""),"",M37-J37)</f>
      </c>
      <c r="O37" s="8"/>
    </row>
    <row r="38" ht="28" customHeight="1" spans="1:15" x14ac:dyDescent="0.25">
      <c r="A38" s="7">
        <v>37</v>
      </c>
      <c r="B38" s="8"/>
      <c r="C38" s="8"/>
      <c r="D38" s="8"/>
      <c r="E38" s="8"/>
      <c r="F38" s="8"/>
      <c r="G38" s="8"/>
      <c r="H38" s="8"/>
      <c r="I38" s="8"/>
      <c r="J38" s="9"/>
      <c r="K38" s="9"/>
      <c r="L38" s="8"/>
      <c r="M38" s="9"/>
      <c r="N38" s="10">
        <f>IF(OR(M38="",J38=""),"",M38-J38)</f>
      </c>
      <c r="O38" s="8"/>
    </row>
    <row r="39" ht="28" customHeight="1" spans="1:15" x14ac:dyDescent="0.25">
      <c r="A39" s="7">
        <v>38</v>
      </c>
      <c r="B39" s="8"/>
      <c r="C39" s="8"/>
      <c r="D39" s="8"/>
      <c r="E39" s="8"/>
      <c r="F39" s="8"/>
      <c r="G39" s="8"/>
      <c r="H39" s="8"/>
      <c r="I39" s="8"/>
      <c r="J39" s="9"/>
      <c r="K39" s="9"/>
      <c r="L39" s="8"/>
      <c r="M39" s="9"/>
      <c r="N39" s="10">
        <f>IF(OR(M39="",J39=""),"",M39-J39)</f>
      </c>
      <c r="O39" s="8"/>
    </row>
    <row r="40" ht="28" customHeight="1" spans="1:15" x14ac:dyDescent="0.25">
      <c r="A40" s="7">
        <v>39</v>
      </c>
      <c r="B40" s="8"/>
      <c r="C40" s="8"/>
      <c r="D40" s="8"/>
      <c r="E40" s="8"/>
      <c r="F40" s="8"/>
      <c r="G40" s="8"/>
      <c r="H40" s="8"/>
      <c r="I40" s="8"/>
      <c r="J40" s="9"/>
      <c r="K40" s="9"/>
      <c r="L40" s="8"/>
      <c r="M40" s="9"/>
      <c r="N40" s="10">
        <f>IF(OR(M40="",J40=""),"",M40-J40)</f>
      </c>
      <c r="O40" s="8"/>
    </row>
    <row r="41" ht="28" customHeight="1" spans="1:15" x14ac:dyDescent="0.25">
      <c r="A41" s="7">
        <v>40</v>
      </c>
      <c r="B41" s="8"/>
      <c r="C41" s="8"/>
      <c r="D41" s="8"/>
      <c r="E41" s="8"/>
      <c r="F41" s="8"/>
      <c r="G41" s="8"/>
      <c r="H41" s="8"/>
      <c r="I41" s="8"/>
      <c r="J41" s="9"/>
      <c r="K41" s="9"/>
      <c r="L41" s="8"/>
      <c r="M41" s="9"/>
      <c r="N41" s="10">
        <f>IF(OR(M41="",J41=""),"",M41-J41)</f>
      </c>
      <c r="O41" s="8"/>
    </row>
    <row r="42" ht="28" customHeight="1" spans="1:15" x14ac:dyDescent="0.25">
      <c r="A42" s="7">
        <v>41</v>
      </c>
      <c r="B42" s="8"/>
      <c r="C42" s="8"/>
      <c r="D42" s="8"/>
      <c r="E42" s="8"/>
      <c r="F42" s="8"/>
      <c r="G42" s="8"/>
      <c r="H42" s="8"/>
      <c r="I42" s="8"/>
      <c r="J42" s="9"/>
      <c r="K42" s="9"/>
      <c r="L42" s="8"/>
      <c r="M42" s="9"/>
      <c r="N42" s="10">
        <f>IF(OR(M42="",J42=""),"",M42-J42)</f>
      </c>
      <c r="O42" s="8"/>
    </row>
    <row r="43" ht="28" customHeight="1" spans="1:15" x14ac:dyDescent="0.25">
      <c r="A43" s="7">
        <v>42</v>
      </c>
      <c r="B43" s="8"/>
      <c r="C43" s="8"/>
      <c r="D43" s="8"/>
      <c r="E43" s="8"/>
      <c r="F43" s="8"/>
      <c r="G43" s="8"/>
      <c r="H43" s="8"/>
      <c r="I43" s="8"/>
      <c r="J43" s="9"/>
      <c r="K43" s="9"/>
      <c r="L43" s="8"/>
      <c r="M43" s="9"/>
      <c r="N43" s="10">
        <f>IF(OR(M43="",J43=""),"",M43-J43)</f>
      </c>
      <c r="O43" s="8"/>
    </row>
    <row r="44" ht="28" customHeight="1" spans="1:15" x14ac:dyDescent="0.25">
      <c r="A44" s="7">
        <v>43</v>
      </c>
      <c r="B44" s="8"/>
      <c r="C44" s="8"/>
      <c r="D44" s="8"/>
      <c r="E44" s="8"/>
      <c r="F44" s="8"/>
      <c r="G44" s="8"/>
      <c r="H44" s="8"/>
      <c r="I44" s="8"/>
      <c r="J44" s="9"/>
      <c r="K44" s="9"/>
      <c r="L44" s="8"/>
      <c r="M44" s="9"/>
      <c r="N44" s="10">
        <f>IF(OR(M44="",J44=""),"",M44-J44)</f>
      </c>
      <c r="O44" s="8"/>
    </row>
    <row r="45" ht="28" customHeight="1" spans="1:15" x14ac:dyDescent="0.25">
      <c r="A45" s="7">
        <v>44</v>
      </c>
      <c r="B45" s="8"/>
      <c r="C45" s="8"/>
      <c r="D45" s="8"/>
      <c r="E45" s="8"/>
      <c r="F45" s="8"/>
      <c r="G45" s="8"/>
      <c r="H45" s="8"/>
      <c r="I45" s="8"/>
      <c r="J45" s="9"/>
      <c r="K45" s="9"/>
      <c r="L45" s="8"/>
      <c r="M45" s="9"/>
      <c r="N45" s="10">
        <f>IF(OR(M45="",J45=""),"",M45-J45)</f>
      </c>
      <c r="O45" s="8"/>
    </row>
    <row r="46" ht="28" customHeight="1" spans="1:15" x14ac:dyDescent="0.25">
      <c r="A46" s="7">
        <v>45</v>
      </c>
      <c r="B46" s="8"/>
      <c r="C46" s="8"/>
      <c r="D46" s="8"/>
      <c r="E46" s="8"/>
      <c r="F46" s="8"/>
      <c r="G46" s="8"/>
      <c r="H46" s="8"/>
      <c r="I46" s="8"/>
      <c r="J46" s="9"/>
      <c r="K46" s="9"/>
      <c r="L46" s="8"/>
      <c r="M46" s="9"/>
      <c r="N46" s="10">
        <f>IF(OR(M46="",J46=""),"",M46-J46)</f>
      </c>
      <c r="O46" s="8"/>
    </row>
    <row r="47" ht="28" customHeight="1" spans="1:15" x14ac:dyDescent="0.25">
      <c r="A47" s="7">
        <v>46</v>
      </c>
      <c r="B47" s="8"/>
      <c r="C47" s="8"/>
      <c r="D47" s="8"/>
      <c r="E47" s="8"/>
      <c r="F47" s="8"/>
      <c r="G47" s="8"/>
      <c r="H47" s="8"/>
      <c r="I47" s="8"/>
      <c r="J47" s="9"/>
      <c r="K47" s="9"/>
      <c r="L47" s="8"/>
      <c r="M47" s="9"/>
      <c r="N47" s="10">
        <f>IF(OR(M47="",J47=""),"",M47-J47)</f>
      </c>
      <c r="O47" s="8"/>
    </row>
    <row r="48" ht="28" customHeight="1" spans="1:15" x14ac:dyDescent="0.25">
      <c r="A48" s="7">
        <v>47</v>
      </c>
      <c r="B48" s="8"/>
      <c r="C48" s="8"/>
      <c r="D48" s="8"/>
      <c r="E48" s="8"/>
      <c r="F48" s="8"/>
      <c r="G48" s="8"/>
      <c r="H48" s="8"/>
      <c r="I48" s="8"/>
      <c r="J48" s="9"/>
      <c r="K48" s="9"/>
      <c r="L48" s="8"/>
      <c r="M48" s="9"/>
      <c r="N48" s="10">
        <f>IF(OR(M48="",J48=""),"",M48-J48)</f>
      </c>
      <c r="O48" s="8"/>
    </row>
    <row r="49" ht="28" customHeight="1" spans="1:15" x14ac:dyDescent="0.25">
      <c r="A49" s="7">
        <v>48</v>
      </c>
      <c r="B49" s="8"/>
      <c r="C49" s="8"/>
      <c r="D49" s="8"/>
      <c r="E49" s="8"/>
      <c r="F49" s="8"/>
      <c r="G49" s="8"/>
      <c r="H49" s="8"/>
      <c r="I49" s="8"/>
      <c r="J49" s="9"/>
      <c r="K49" s="9"/>
      <c r="L49" s="8"/>
      <c r="M49" s="9"/>
      <c r="N49" s="10">
        <f>IF(OR(M49="",J49=""),"",M49-J49)</f>
      </c>
      <c r="O49" s="8"/>
    </row>
    <row r="50" ht="28" customHeight="1" spans="1:15" x14ac:dyDescent="0.25">
      <c r="A50" s="7">
        <v>49</v>
      </c>
      <c r="B50" s="8"/>
      <c r="C50" s="8"/>
      <c r="D50" s="8"/>
      <c r="E50" s="8"/>
      <c r="F50" s="8"/>
      <c r="G50" s="8"/>
      <c r="H50" s="8"/>
      <c r="I50" s="8"/>
      <c r="J50" s="9"/>
      <c r="K50" s="9"/>
      <c r="L50" s="8"/>
      <c r="M50" s="9"/>
      <c r="N50" s="10">
        <f>IF(OR(M50="",J50=""),"",M50-J50)</f>
      </c>
      <c r="O50" s="8"/>
    </row>
    <row r="51" ht="28" customHeight="1" spans="1:15" x14ac:dyDescent="0.25">
      <c r="A51" s="7">
        <v>50</v>
      </c>
      <c r="B51" s="8"/>
      <c r="C51" s="8"/>
      <c r="D51" s="8"/>
      <c r="E51" s="8"/>
      <c r="F51" s="8"/>
      <c r="G51" s="8"/>
      <c r="H51" s="8"/>
      <c r="I51" s="8"/>
      <c r="J51" s="9"/>
      <c r="K51" s="9"/>
      <c r="L51" s="8"/>
      <c r="M51" s="9"/>
      <c r="N51" s="10">
        <f>IF(OR(M51="",J51=""),"",M51-J51)</f>
      </c>
      <c r="O51" s="8"/>
    </row>
    <row r="52" ht="28" customHeight="1" spans="1:15" x14ac:dyDescent="0.25">
      <c r="A52" s="7">
        <v>51</v>
      </c>
      <c r="B52" s="8"/>
      <c r="C52" s="8"/>
      <c r="D52" s="8"/>
      <c r="E52" s="8"/>
      <c r="F52" s="8"/>
      <c r="G52" s="8"/>
      <c r="H52" s="8"/>
      <c r="I52" s="8"/>
      <c r="J52" s="9"/>
      <c r="K52" s="9"/>
      <c r="L52" s="8"/>
      <c r="M52" s="9"/>
      <c r="N52" s="10">
        <f>IF(OR(M52="",J52=""),"",M52-J52)</f>
      </c>
      <c r="O52" s="8"/>
    </row>
    <row r="53" ht="28" customHeight="1" spans="1:15" x14ac:dyDescent="0.25">
      <c r="A53" s="7">
        <v>52</v>
      </c>
      <c r="B53" s="8"/>
      <c r="C53" s="8"/>
      <c r="D53" s="8"/>
      <c r="E53" s="8"/>
      <c r="F53" s="8"/>
      <c r="G53" s="8"/>
      <c r="H53" s="8"/>
      <c r="I53" s="8"/>
      <c r="J53" s="9"/>
      <c r="K53" s="9"/>
      <c r="L53" s="8"/>
      <c r="M53" s="9"/>
      <c r="N53" s="10">
        <f>IF(OR(M53="",J53=""),"",M53-J53)</f>
      </c>
      <c r="O53" s="8"/>
    </row>
    <row r="54" ht="28" customHeight="1" spans="1:15" x14ac:dyDescent="0.25">
      <c r="A54" s="7">
        <v>53</v>
      </c>
      <c r="B54" s="8"/>
      <c r="C54" s="8"/>
      <c r="D54" s="8"/>
      <c r="E54" s="8"/>
      <c r="F54" s="8"/>
      <c r="G54" s="8"/>
      <c r="H54" s="8"/>
      <c r="I54" s="8"/>
      <c r="J54" s="9"/>
      <c r="K54" s="9"/>
      <c r="L54" s="8"/>
      <c r="M54" s="9"/>
      <c r="N54" s="10">
        <f>IF(OR(M54="",J54=""),"",M54-J54)</f>
      </c>
      <c r="O54" s="8"/>
    </row>
    <row r="55" ht="28" customHeight="1" spans="1:15" x14ac:dyDescent="0.25">
      <c r="A55" s="7">
        <v>54</v>
      </c>
      <c r="B55" s="8"/>
      <c r="C55" s="8"/>
      <c r="D55" s="8"/>
      <c r="E55" s="8"/>
      <c r="F55" s="8"/>
      <c r="G55" s="8"/>
      <c r="H55" s="8"/>
      <c r="I55" s="8"/>
      <c r="J55" s="9"/>
      <c r="K55" s="9"/>
      <c r="L55" s="8"/>
      <c r="M55" s="9"/>
      <c r="N55" s="10">
        <f>IF(OR(M55="",J55=""),"",M55-J55)</f>
      </c>
      <c r="O55" s="8"/>
    </row>
    <row r="56" ht="28" customHeight="1" spans="1:15" x14ac:dyDescent="0.25">
      <c r="A56" s="7">
        <v>55</v>
      </c>
      <c r="B56" s="8"/>
      <c r="C56" s="8"/>
      <c r="D56" s="8"/>
      <c r="E56" s="8"/>
      <c r="F56" s="8"/>
      <c r="G56" s="8"/>
      <c r="H56" s="8"/>
      <c r="I56" s="8"/>
      <c r="J56" s="9"/>
      <c r="K56" s="9"/>
      <c r="L56" s="8"/>
      <c r="M56" s="9"/>
      <c r="N56" s="10">
        <f>IF(OR(M56="",J56=""),"",M56-J56)</f>
      </c>
      <c r="O56" s="8"/>
    </row>
    <row r="57" ht="28" customHeight="1" spans="1:15" x14ac:dyDescent="0.25">
      <c r="A57" s="7">
        <v>56</v>
      </c>
      <c r="B57" s="8"/>
      <c r="C57" s="8"/>
      <c r="D57" s="8"/>
      <c r="E57" s="8"/>
      <c r="F57" s="8"/>
      <c r="G57" s="8"/>
      <c r="H57" s="8"/>
      <c r="I57" s="8"/>
      <c r="J57" s="9"/>
      <c r="K57" s="9"/>
      <c r="L57" s="8"/>
      <c r="M57" s="9"/>
      <c r="N57" s="10">
        <f>IF(OR(M57="",J57=""),"",M57-J57)</f>
      </c>
      <c r="O57" s="8"/>
    </row>
    <row r="58" ht="28" customHeight="1" spans="1:15" x14ac:dyDescent="0.25">
      <c r="A58" s="7">
        <v>57</v>
      </c>
      <c r="B58" s="8"/>
      <c r="C58" s="8"/>
      <c r="D58" s="8"/>
      <c r="E58" s="8"/>
      <c r="F58" s="8"/>
      <c r="G58" s="8"/>
      <c r="H58" s="8"/>
      <c r="I58" s="8"/>
      <c r="J58" s="9"/>
      <c r="K58" s="9"/>
      <c r="L58" s="8"/>
      <c r="M58" s="9"/>
      <c r="N58" s="10">
        <f>IF(OR(M58="",J58=""),"",M58-J58)</f>
      </c>
      <c r="O58" s="8"/>
    </row>
    <row r="59" ht="28" customHeight="1" spans="1:15" x14ac:dyDescent="0.25">
      <c r="A59" s="7">
        <v>58</v>
      </c>
      <c r="B59" s="8"/>
      <c r="C59" s="8"/>
      <c r="D59" s="8"/>
      <c r="E59" s="8"/>
      <c r="F59" s="8"/>
      <c r="G59" s="8"/>
      <c r="H59" s="8"/>
      <c r="I59" s="8"/>
      <c r="J59" s="9"/>
      <c r="K59" s="9"/>
      <c r="L59" s="8"/>
      <c r="M59" s="9"/>
      <c r="N59" s="10">
        <f>IF(OR(M59="",J59=""),"",M59-J59)</f>
      </c>
      <c r="O59" s="8"/>
    </row>
    <row r="60" ht="28" customHeight="1" spans="1:15" x14ac:dyDescent="0.25">
      <c r="A60" s="7">
        <v>59</v>
      </c>
      <c r="B60" s="8"/>
      <c r="C60" s="8"/>
      <c r="D60" s="8"/>
      <c r="E60" s="8"/>
      <c r="F60" s="8"/>
      <c r="G60" s="8"/>
      <c r="H60" s="8"/>
      <c r="I60" s="8"/>
      <c r="J60" s="9"/>
      <c r="K60" s="9"/>
      <c r="L60" s="8"/>
      <c r="M60" s="9"/>
      <c r="N60" s="10">
        <f>IF(OR(M60="",J60=""),"",M60-J60)</f>
      </c>
      <c r="O60" s="8"/>
    </row>
    <row r="61" ht="28" customHeight="1" spans="1:15" x14ac:dyDescent="0.25">
      <c r="A61" s="7">
        <v>60</v>
      </c>
      <c r="B61" s="8"/>
      <c r="C61" s="8"/>
      <c r="D61" s="8"/>
      <c r="E61" s="8"/>
      <c r="F61" s="8"/>
      <c r="G61" s="8"/>
      <c r="H61" s="8"/>
      <c r="I61" s="8"/>
      <c r="J61" s="9"/>
      <c r="K61" s="9"/>
      <c r="L61" s="8"/>
      <c r="M61" s="9"/>
      <c r="N61" s="10">
        <f>IF(OR(M61="",J61=""),"",M61-J61)</f>
      </c>
      <c r="O61" s="8"/>
    </row>
  </sheetData>
  <sheetProtection sheet="1"/>
  <conditionalFormatting sqref="N2:N61">
    <cfRule type="expression" dxfId="0" priority="1">
      <formula>AND($N2&lt;&gt;"",$N2&gt;0)</formula>
    </cfRule>
  </conditionalFormatting>
  <conditionalFormatting sqref="L2:L61">
    <cfRule type="expression" dxfId="1" priority="1">
      <formula>$L2="Reportée"</formula>
    </cfRule>
    <cfRule type="expression" dxfId="2" priority="2">
      <formula>$L2="Réalisée"</formula>
    </cfRule>
  </conditionalFormatting>
  <dataValidations count="10">
    <dataValidation type="list" allowBlank="1" sqref="F10:F61">
      <formula1>"Urgente,Normale,Reportable"</formula1>
    </dataValidation>
    <dataValidation type="list" allowBlank="1" sqref="F2:F61">
      <formula1>"Urgente,Normale,Reportable"</formula1>
    </dataValidation>
    <dataValidation type="list" allowBlank="1" sqref="I10:I61">
      <formula1>"Lundi,Mardi,Mercredi,Jeudi,Vendredi,Samedi"</formula1>
    </dataValidation>
    <dataValidation type="list" allowBlank="1" sqref="I2:I61">
      <formula1>"Lundi,Mardi,Mercredi,Jeudi,Vendredi,Samedi"</formula1>
    </dataValidation>
    <dataValidation type="decimal" operator="greaterThanOrEqual" allowBlank="1" showErrorMessage="1" errorStyle="warning" errorTitle="Valeur attendue" error="Saisissez une durée en heures, positive (ou laissez vide)." sqref="J10:K61">
      <formula1>0</formula1>
    </dataValidation>
    <dataValidation type="decimal" operator="greaterThanOrEqual" allowBlank="1" showErrorMessage="1" errorStyle="warning" errorTitle="Valeur attendue" error="Saisissez une durée en heures, positive (ou laissez vide)." sqref="J2:K61">
      <formula1>0</formula1>
    </dataValidation>
    <dataValidation type="list" allowBlank="1" sqref="L10:L61">
      <formula1>"À planifier,Planifiée,Réalisée,Reportée"</formula1>
    </dataValidation>
    <dataValidation type="list" allowBlank="1" sqref="L2:L61">
      <formula1>"À planifier,Planifiée,Réalisée,Reportée"</formula1>
    </dataValidation>
    <dataValidation type="decimal" operator="greaterThanOrEqual" allowBlank="1" showErrorMessage="1" errorStyle="warning" errorTitle="Valeur attendue" error="Saisissez une durée en heures, positive (ou laissez vide)." sqref="M10:M61">
      <formula1>0</formula1>
    </dataValidation>
    <dataValidation type="decimal" operator="greaterThanOrEqual" allowBlank="1" showErrorMessage="1" errorStyle="warning" errorTitle="Valeur attendue" error="Saisissez une durée en heures, positive (ou laissez vide)." sqref="M2:M61">
      <formula1>0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A34A"/>
  </sheetPr>
  <dimension ref="A1:M13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2" width="14" customWidth="1"/>
    <col min="3" max="8" width="10" customWidth="1"/>
    <col min="9" max="9" width="13" customWidth="1"/>
    <col min="10" max="10" width="11" customWidth="1"/>
    <col min="11" max="11" width="12" customWidth="1"/>
    <col min="13" max="13" width="10" customWidth="1"/>
  </cols>
  <sheetData>
    <row r="1" ht="40" customHeight="1" spans="1:13" x14ac:dyDescent="0.25">
      <c r="A1" s="5" t="s">
        <v>24</v>
      </c>
      <c r="B1" s="5" t="s">
        <v>71</v>
      </c>
      <c r="C1" s="5" t="s">
        <v>38</v>
      </c>
      <c r="D1" s="5" t="s">
        <v>51</v>
      </c>
      <c r="E1" s="5" t="s">
        <v>57</v>
      </c>
      <c r="F1" s="5" t="s">
        <v>62</v>
      </c>
      <c r="G1" s="5" t="s">
        <v>70</v>
      </c>
      <c r="H1" s="5" t="s">
        <v>72</v>
      </c>
      <c r="I1" s="5" t="s">
        <v>73</v>
      </c>
      <c r="J1" s="5" t="s">
        <v>74</v>
      </c>
      <c r="K1" s="5" t="s">
        <v>75</v>
      </c>
      <c r="L1" s="5" t="s">
        <v>76</v>
      </c>
      <c r="M1" s="5" t="s">
        <v>77</v>
      </c>
    </row>
    <row r="2" ht="24" customHeight="1" spans="1:13" x14ac:dyDescent="0.25">
      <c r="A2" s="8" t="s">
        <v>37</v>
      </c>
      <c r="B2" s="9">
        <v>35</v>
      </c>
      <c r="C2" s="11">
        <f>IF($A2="","",SUMIFS(Interventions!$J$2:$J$61,Interventions!$H$2:$H$61,$A2,Interventions!$I$2:$I$61,"Lundi",Interventions!$L$2:$L$61,"&lt;&gt;Reportée")+SUMIFS(Interventions!$K$2:$K$61,Interventions!$H$2:$H$61,$A2,Interventions!$I$2:$I$61,"Lundi",Interventions!$L$2:$L$61,"&lt;&gt;Reportée"))</f>
      </c>
      <c r="D2" s="11">
        <f>IF($A2="","",SUMIFS(Interventions!$J$2:$J$61,Interventions!$H$2:$H$61,$A2,Interventions!$I$2:$I$61,"Mardi",Interventions!$L$2:$L$61,"&lt;&gt;Reportée")+SUMIFS(Interventions!$K$2:$K$61,Interventions!$H$2:$H$61,$A2,Interventions!$I$2:$I$61,"Mardi",Interventions!$L$2:$L$61,"&lt;&gt;Reportée"))</f>
      </c>
      <c r="E2" s="11">
        <f>IF($A2="","",SUMIFS(Interventions!$J$2:$J$61,Interventions!$H$2:$H$61,$A2,Interventions!$I$2:$I$61,"Mercredi",Interventions!$L$2:$L$61,"&lt;&gt;Reportée")+SUMIFS(Interventions!$K$2:$K$61,Interventions!$H$2:$H$61,$A2,Interventions!$I$2:$I$61,"Mercredi",Interventions!$L$2:$L$61,"&lt;&gt;Reportée"))</f>
      </c>
      <c r="F2" s="11">
        <f>IF($A2="","",SUMIFS(Interventions!$J$2:$J$61,Interventions!$H$2:$H$61,$A2,Interventions!$I$2:$I$61,"Jeudi",Interventions!$L$2:$L$61,"&lt;&gt;Reportée")+SUMIFS(Interventions!$K$2:$K$61,Interventions!$H$2:$H$61,$A2,Interventions!$I$2:$I$61,"Jeudi",Interventions!$L$2:$L$61,"&lt;&gt;Reportée"))</f>
      </c>
      <c r="G2" s="11">
        <f>IF($A2="","",SUMIFS(Interventions!$J$2:$J$61,Interventions!$H$2:$H$61,$A2,Interventions!$I$2:$I$61,"Vendredi",Interventions!$L$2:$L$61,"&lt;&gt;Reportée")+SUMIFS(Interventions!$K$2:$K$61,Interventions!$H$2:$H$61,$A2,Interventions!$I$2:$I$61,"Vendredi",Interventions!$L$2:$L$61,"&lt;&gt;Reportée"))</f>
      </c>
      <c r="H2" s="11">
        <f>IF($A2="","",SUMIFS(Interventions!$J$2:$J$61,Interventions!$H$2:$H$61,$A2,Interventions!$I$2:$I$61,"Samedi",Interventions!$L$2:$L$61,"&lt;&gt;Reportée")+SUMIFS(Interventions!$K$2:$K$61,Interventions!$H$2:$H$61,$A2,Interventions!$I$2:$I$61,"Samedi",Interventions!$L$2:$L$61,"&lt;&gt;Reportée"))</f>
      </c>
      <c r="I2" s="12">
        <f>IF($A2="","",SUM(C2:H2))</f>
      </c>
      <c r="J2" s="11">
        <f>IF($A2="","",SUMIFS(Interventions!$K$2:$K$61,Interventions!$H$2:$H$61,$A2,Interventions!$L$2:$L$61,"&lt;&gt;Reportée"))</f>
      </c>
      <c r="K2" s="11">
        <f>IF($A2="","",I2-J2)</f>
      </c>
      <c r="L2" s="13">
        <f>IF(OR($A2="",$B2="",$B2=0),"",I2/B2)</f>
      </c>
      <c r="M2" s="11">
        <f>IF(OR($A2="",$B2="",$B2=0),"",B2-I2)</f>
      </c>
    </row>
    <row r="3" ht="24" customHeight="1" spans="1:13" x14ac:dyDescent="0.25">
      <c r="A3" s="8" t="s">
        <v>50</v>
      </c>
      <c r="B3" s="9">
        <v>35</v>
      </c>
      <c r="C3" s="11">
        <f>IF($A3="","",SUMIFS(Interventions!$J$2:$J$61,Interventions!$H$2:$H$61,$A3,Interventions!$I$2:$I$61,"Lundi",Interventions!$L$2:$L$61,"&lt;&gt;Reportée")+SUMIFS(Interventions!$K$2:$K$61,Interventions!$H$2:$H$61,$A3,Interventions!$I$2:$I$61,"Lundi",Interventions!$L$2:$L$61,"&lt;&gt;Reportée"))</f>
      </c>
      <c r="D3" s="11">
        <f>IF($A3="","",SUMIFS(Interventions!$J$2:$J$61,Interventions!$H$2:$H$61,$A3,Interventions!$I$2:$I$61,"Mardi",Interventions!$L$2:$L$61,"&lt;&gt;Reportée")+SUMIFS(Interventions!$K$2:$K$61,Interventions!$H$2:$H$61,$A3,Interventions!$I$2:$I$61,"Mardi",Interventions!$L$2:$L$61,"&lt;&gt;Reportée"))</f>
      </c>
      <c r="E3" s="11">
        <f>IF($A3="","",SUMIFS(Interventions!$J$2:$J$61,Interventions!$H$2:$H$61,$A3,Interventions!$I$2:$I$61,"Mercredi",Interventions!$L$2:$L$61,"&lt;&gt;Reportée")+SUMIFS(Interventions!$K$2:$K$61,Interventions!$H$2:$H$61,$A3,Interventions!$I$2:$I$61,"Mercredi",Interventions!$L$2:$L$61,"&lt;&gt;Reportée"))</f>
      </c>
      <c r="F3" s="11">
        <f>IF($A3="","",SUMIFS(Interventions!$J$2:$J$61,Interventions!$H$2:$H$61,$A3,Interventions!$I$2:$I$61,"Jeudi",Interventions!$L$2:$L$61,"&lt;&gt;Reportée")+SUMIFS(Interventions!$K$2:$K$61,Interventions!$H$2:$H$61,$A3,Interventions!$I$2:$I$61,"Jeudi",Interventions!$L$2:$L$61,"&lt;&gt;Reportée"))</f>
      </c>
      <c r="G3" s="11">
        <f>IF($A3="","",SUMIFS(Interventions!$J$2:$J$61,Interventions!$H$2:$H$61,$A3,Interventions!$I$2:$I$61,"Vendredi",Interventions!$L$2:$L$61,"&lt;&gt;Reportée")+SUMIFS(Interventions!$K$2:$K$61,Interventions!$H$2:$H$61,$A3,Interventions!$I$2:$I$61,"Vendredi",Interventions!$L$2:$L$61,"&lt;&gt;Reportée"))</f>
      </c>
      <c r="H3" s="11">
        <f>IF($A3="","",SUMIFS(Interventions!$J$2:$J$61,Interventions!$H$2:$H$61,$A3,Interventions!$I$2:$I$61,"Samedi",Interventions!$L$2:$L$61,"&lt;&gt;Reportée")+SUMIFS(Interventions!$K$2:$K$61,Interventions!$H$2:$H$61,$A3,Interventions!$I$2:$I$61,"Samedi",Interventions!$L$2:$L$61,"&lt;&gt;Reportée"))</f>
      </c>
      <c r="I3" s="12">
        <f>IF($A3="","",SUM(C3:H3))</f>
      </c>
      <c r="J3" s="11">
        <f>IF($A3="","",SUMIFS(Interventions!$K$2:$K$61,Interventions!$H$2:$H$61,$A3,Interventions!$L$2:$L$61,"&lt;&gt;Reportée"))</f>
      </c>
      <c r="K3" s="11">
        <f>IF($A3="","",I3-J3)</f>
      </c>
      <c r="L3" s="13">
        <f>IF(OR($A3="",$B3="",$B3=0),"",I3/B3)</f>
      </c>
      <c r="M3" s="11">
        <f>IF(OR($A3="",$B3="",$B3=0),"",B3-I3)</f>
      </c>
    </row>
    <row r="4" ht="24" customHeight="1" spans="1:13" x14ac:dyDescent="0.25">
      <c r="A4" s="8" t="s">
        <v>56</v>
      </c>
      <c r="B4" s="9">
        <v>35</v>
      </c>
      <c r="C4" s="11">
        <f>IF($A4="","",SUMIFS(Interventions!$J$2:$J$61,Interventions!$H$2:$H$61,$A4,Interventions!$I$2:$I$61,"Lundi",Interventions!$L$2:$L$61,"&lt;&gt;Reportée")+SUMIFS(Interventions!$K$2:$K$61,Interventions!$H$2:$H$61,$A4,Interventions!$I$2:$I$61,"Lundi",Interventions!$L$2:$L$61,"&lt;&gt;Reportée"))</f>
      </c>
      <c r="D4" s="11">
        <f>IF($A4="","",SUMIFS(Interventions!$J$2:$J$61,Interventions!$H$2:$H$61,$A4,Interventions!$I$2:$I$61,"Mardi",Interventions!$L$2:$L$61,"&lt;&gt;Reportée")+SUMIFS(Interventions!$K$2:$K$61,Interventions!$H$2:$H$61,$A4,Interventions!$I$2:$I$61,"Mardi",Interventions!$L$2:$L$61,"&lt;&gt;Reportée"))</f>
      </c>
      <c r="E4" s="11">
        <f>IF($A4="","",SUMIFS(Interventions!$J$2:$J$61,Interventions!$H$2:$H$61,$A4,Interventions!$I$2:$I$61,"Mercredi",Interventions!$L$2:$L$61,"&lt;&gt;Reportée")+SUMIFS(Interventions!$K$2:$K$61,Interventions!$H$2:$H$61,$A4,Interventions!$I$2:$I$61,"Mercredi",Interventions!$L$2:$L$61,"&lt;&gt;Reportée"))</f>
      </c>
      <c r="F4" s="11">
        <f>IF($A4="","",SUMIFS(Interventions!$J$2:$J$61,Interventions!$H$2:$H$61,$A4,Interventions!$I$2:$I$61,"Jeudi",Interventions!$L$2:$L$61,"&lt;&gt;Reportée")+SUMIFS(Interventions!$K$2:$K$61,Interventions!$H$2:$H$61,$A4,Interventions!$I$2:$I$61,"Jeudi",Interventions!$L$2:$L$61,"&lt;&gt;Reportée"))</f>
      </c>
      <c r="G4" s="11">
        <f>IF($A4="","",SUMIFS(Interventions!$J$2:$J$61,Interventions!$H$2:$H$61,$A4,Interventions!$I$2:$I$61,"Vendredi",Interventions!$L$2:$L$61,"&lt;&gt;Reportée")+SUMIFS(Interventions!$K$2:$K$61,Interventions!$H$2:$H$61,$A4,Interventions!$I$2:$I$61,"Vendredi",Interventions!$L$2:$L$61,"&lt;&gt;Reportée"))</f>
      </c>
      <c r="H4" s="11">
        <f>IF($A4="","",SUMIFS(Interventions!$J$2:$J$61,Interventions!$H$2:$H$61,$A4,Interventions!$I$2:$I$61,"Samedi",Interventions!$L$2:$L$61,"&lt;&gt;Reportée")+SUMIFS(Interventions!$K$2:$K$61,Interventions!$H$2:$H$61,$A4,Interventions!$I$2:$I$61,"Samedi",Interventions!$L$2:$L$61,"&lt;&gt;Reportée"))</f>
      </c>
      <c r="I4" s="12">
        <f>IF($A4="","",SUM(C4:H4))</f>
      </c>
      <c r="J4" s="11">
        <f>IF($A4="","",SUMIFS(Interventions!$K$2:$K$61,Interventions!$H$2:$H$61,$A4,Interventions!$L$2:$L$61,"&lt;&gt;Reportée"))</f>
      </c>
      <c r="K4" s="11">
        <f>IF($A4="","",I4-J4)</f>
      </c>
      <c r="L4" s="13">
        <f>IF(OR($A4="",$B4="",$B4=0),"",I4/B4)</f>
      </c>
      <c r="M4" s="11">
        <f>IF(OR($A4="",$B4="",$B4=0),"",B4-I4)</f>
      </c>
    </row>
    <row r="5" ht="24" customHeight="1" spans="1:13" x14ac:dyDescent="0.25">
      <c r="A5" s="8"/>
      <c r="B5" s="9"/>
      <c r="C5" s="11">
        <f>IF($A5="","",SUMIFS(Interventions!$J$2:$J$61,Interventions!$H$2:$H$61,$A5,Interventions!$I$2:$I$61,"Lundi",Interventions!$L$2:$L$61,"&lt;&gt;Reportée")+SUMIFS(Interventions!$K$2:$K$61,Interventions!$H$2:$H$61,$A5,Interventions!$I$2:$I$61,"Lundi",Interventions!$L$2:$L$61,"&lt;&gt;Reportée"))</f>
      </c>
      <c r="D5" s="11">
        <f>IF($A5="","",SUMIFS(Interventions!$J$2:$J$61,Interventions!$H$2:$H$61,$A5,Interventions!$I$2:$I$61,"Mardi",Interventions!$L$2:$L$61,"&lt;&gt;Reportée")+SUMIFS(Interventions!$K$2:$K$61,Interventions!$H$2:$H$61,$A5,Interventions!$I$2:$I$61,"Mardi",Interventions!$L$2:$L$61,"&lt;&gt;Reportée"))</f>
      </c>
      <c r="E5" s="11">
        <f>IF($A5="","",SUMIFS(Interventions!$J$2:$J$61,Interventions!$H$2:$H$61,$A5,Interventions!$I$2:$I$61,"Mercredi",Interventions!$L$2:$L$61,"&lt;&gt;Reportée")+SUMIFS(Interventions!$K$2:$K$61,Interventions!$H$2:$H$61,$A5,Interventions!$I$2:$I$61,"Mercredi",Interventions!$L$2:$L$61,"&lt;&gt;Reportée"))</f>
      </c>
      <c r="F5" s="11">
        <f>IF($A5="","",SUMIFS(Interventions!$J$2:$J$61,Interventions!$H$2:$H$61,$A5,Interventions!$I$2:$I$61,"Jeudi",Interventions!$L$2:$L$61,"&lt;&gt;Reportée")+SUMIFS(Interventions!$K$2:$K$61,Interventions!$H$2:$H$61,$A5,Interventions!$I$2:$I$61,"Jeudi",Interventions!$L$2:$L$61,"&lt;&gt;Reportée"))</f>
      </c>
      <c r="G5" s="11">
        <f>IF($A5="","",SUMIFS(Interventions!$J$2:$J$61,Interventions!$H$2:$H$61,$A5,Interventions!$I$2:$I$61,"Vendredi",Interventions!$L$2:$L$61,"&lt;&gt;Reportée")+SUMIFS(Interventions!$K$2:$K$61,Interventions!$H$2:$H$61,$A5,Interventions!$I$2:$I$61,"Vendredi",Interventions!$L$2:$L$61,"&lt;&gt;Reportée"))</f>
      </c>
      <c r="H5" s="11">
        <f>IF($A5="","",SUMIFS(Interventions!$J$2:$J$61,Interventions!$H$2:$H$61,$A5,Interventions!$I$2:$I$61,"Samedi",Interventions!$L$2:$L$61,"&lt;&gt;Reportée")+SUMIFS(Interventions!$K$2:$K$61,Interventions!$H$2:$H$61,$A5,Interventions!$I$2:$I$61,"Samedi",Interventions!$L$2:$L$61,"&lt;&gt;Reportée"))</f>
      </c>
      <c r="I5" s="12">
        <f>IF($A5="","",SUM(C5:H5))</f>
      </c>
      <c r="J5" s="11">
        <f>IF($A5="","",SUMIFS(Interventions!$K$2:$K$61,Interventions!$H$2:$H$61,$A5,Interventions!$L$2:$L$61,"&lt;&gt;Reportée"))</f>
      </c>
      <c r="K5" s="11">
        <f>IF($A5="","",I5-J5)</f>
      </c>
      <c r="L5" s="13">
        <f>IF(OR($A5="",$B5="",$B5=0),"",I5/B5)</f>
      </c>
      <c r="M5" s="11">
        <f>IF(OR($A5="",$B5="",$B5=0),"",B5-I5)</f>
      </c>
    </row>
    <row r="6" ht="24" customHeight="1" spans="1:13" x14ac:dyDescent="0.25">
      <c r="A6" s="8"/>
      <c r="B6" s="9"/>
      <c r="C6" s="11">
        <f>IF($A6="","",SUMIFS(Interventions!$J$2:$J$61,Interventions!$H$2:$H$61,$A6,Interventions!$I$2:$I$61,"Lundi",Interventions!$L$2:$L$61,"&lt;&gt;Reportée")+SUMIFS(Interventions!$K$2:$K$61,Interventions!$H$2:$H$61,$A6,Interventions!$I$2:$I$61,"Lundi",Interventions!$L$2:$L$61,"&lt;&gt;Reportée"))</f>
      </c>
      <c r="D6" s="11">
        <f>IF($A6="","",SUMIFS(Interventions!$J$2:$J$61,Interventions!$H$2:$H$61,$A6,Interventions!$I$2:$I$61,"Mardi",Interventions!$L$2:$L$61,"&lt;&gt;Reportée")+SUMIFS(Interventions!$K$2:$K$61,Interventions!$H$2:$H$61,$A6,Interventions!$I$2:$I$61,"Mardi",Interventions!$L$2:$L$61,"&lt;&gt;Reportée"))</f>
      </c>
      <c r="E6" s="11">
        <f>IF($A6="","",SUMIFS(Interventions!$J$2:$J$61,Interventions!$H$2:$H$61,$A6,Interventions!$I$2:$I$61,"Mercredi",Interventions!$L$2:$L$61,"&lt;&gt;Reportée")+SUMIFS(Interventions!$K$2:$K$61,Interventions!$H$2:$H$61,$A6,Interventions!$I$2:$I$61,"Mercredi",Interventions!$L$2:$L$61,"&lt;&gt;Reportée"))</f>
      </c>
      <c r="F6" s="11">
        <f>IF($A6="","",SUMIFS(Interventions!$J$2:$J$61,Interventions!$H$2:$H$61,$A6,Interventions!$I$2:$I$61,"Jeudi",Interventions!$L$2:$L$61,"&lt;&gt;Reportée")+SUMIFS(Interventions!$K$2:$K$61,Interventions!$H$2:$H$61,$A6,Interventions!$I$2:$I$61,"Jeudi",Interventions!$L$2:$L$61,"&lt;&gt;Reportée"))</f>
      </c>
      <c r="G6" s="11">
        <f>IF($A6="","",SUMIFS(Interventions!$J$2:$J$61,Interventions!$H$2:$H$61,$A6,Interventions!$I$2:$I$61,"Vendredi",Interventions!$L$2:$L$61,"&lt;&gt;Reportée")+SUMIFS(Interventions!$K$2:$K$61,Interventions!$H$2:$H$61,$A6,Interventions!$I$2:$I$61,"Vendredi",Interventions!$L$2:$L$61,"&lt;&gt;Reportée"))</f>
      </c>
      <c r="H6" s="11">
        <f>IF($A6="","",SUMIFS(Interventions!$J$2:$J$61,Interventions!$H$2:$H$61,$A6,Interventions!$I$2:$I$61,"Samedi",Interventions!$L$2:$L$61,"&lt;&gt;Reportée")+SUMIFS(Interventions!$K$2:$K$61,Interventions!$H$2:$H$61,$A6,Interventions!$I$2:$I$61,"Samedi",Interventions!$L$2:$L$61,"&lt;&gt;Reportée"))</f>
      </c>
      <c r="I6" s="12">
        <f>IF($A6="","",SUM(C6:H6))</f>
      </c>
      <c r="J6" s="11">
        <f>IF($A6="","",SUMIFS(Interventions!$K$2:$K$61,Interventions!$H$2:$H$61,$A6,Interventions!$L$2:$L$61,"&lt;&gt;Reportée"))</f>
      </c>
      <c r="K6" s="11">
        <f>IF($A6="","",I6-J6)</f>
      </c>
      <c r="L6" s="13">
        <f>IF(OR($A6="",$B6="",$B6=0),"",I6/B6)</f>
      </c>
      <c r="M6" s="11">
        <f>IF(OR($A6="",$B6="",$B6=0),"",B6-I6)</f>
      </c>
    </row>
    <row r="7" ht="24" customHeight="1" spans="1:13" x14ac:dyDescent="0.25">
      <c r="A7" s="8"/>
      <c r="B7" s="9"/>
      <c r="C7" s="11">
        <f>IF($A7="","",SUMIFS(Interventions!$J$2:$J$61,Interventions!$H$2:$H$61,$A7,Interventions!$I$2:$I$61,"Lundi",Interventions!$L$2:$L$61,"&lt;&gt;Reportée")+SUMIFS(Interventions!$K$2:$K$61,Interventions!$H$2:$H$61,$A7,Interventions!$I$2:$I$61,"Lundi",Interventions!$L$2:$L$61,"&lt;&gt;Reportée"))</f>
      </c>
      <c r="D7" s="11">
        <f>IF($A7="","",SUMIFS(Interventions!$J$2:$J$61,Interventions!$H$2:$H$61,$A7,Interventions!$I$2:$I$61,"Mardi",Interventions!$L$2:$L$61,"&lt;&gt;Reportée")+SUMIFS(Interventions!$K$2:$K$61,Interventions!$H$2:$H$61,$A7,Interventions!$I$2:$I$61,"Mardi",Interventions!$L$2:$L$61,"&lt;&gt;Reportée"))</f>
      </c>
      <c r="E7" s="11">
        <f>IF($A7="","",SUMIFS(Interventions!$J$2:$J$61,Interventions!$H$2:$H$61,$A7,Interventions!$I$2:$I$61,"Mercredi",Interventions!$L$2:$L$61,"&lt;&gt;Reportée")+SUMIFS(Interventions!$K$2:$K$61,Interventions!$H$2:$H$61,$A7,Interventions!$I$2:$I$61,"Mercredi",Interventions!$L$2:$L$61,"&lt;&gt;Reportée"))</f>
      </c>
      <c r="F7" s="11">
        <f>IF($A7="","",SUMIFS(Interventions!$J$2:$J$61,Interventions!$H$2:$H$61,$A7,Interventions!$I$2:$I$61,"Jeudi",Interventions!$L$2:$L$61,"&lt;&gt;Reportée")+SUMIFS(Interventions!$K$2:$K$61,Interventions!$H$2:$H$61,$A7,Interventions!$I$2:$I$61,"Jeudi",Interventions!$L$2:$L$61,"&lt;&gt;Reportée"))</f>
      </c>
      <c r="G7" s="11">
        <f>IF($A7="","",SUMIFS(Interventions!$J$2:$J$61,Interventions!$H$2:$H$61,$A7,Interventions!$I$2:$I$61,"Vendredi",Interventions!$L$2:$L$61,"&lt;&gt;Reportée")+SUMIFS(Interventions!$K$2:$K$61,Interventions!$H$2:$H$61,$A7,Interventions!$I$2:$I$61,"Vendredi",Interventions!$L$2:$L$61,"&lt;&gt;Reportée"))</f>
      </c>
      <c r="H7" s="11">
        <f>IF($A7="","",SUMIFS(Interventions!$J$2:$J$61,Interventions!$H$2:$H$61,$A7,Interventions!$I$2:$I$61,"Samedi",Interventions!$L$2:$L$61,"&lt;&gt;Reportée")+SUMIFS(Interventions!$K$2:$K$61,Interventions!$H$2:$H$61,$A7,Interventions!$I$2:$I$61,"Samedi",Interventions!$L$2:$L$61,"&lt;&gt;Reportée"))</f>
      </c>
      <c r="I7" s="12">
        <f>IF($A7="","",SUM(C7:H7))</f>
      </c>
      <c r="J7" s="11">
        <f>IF($A7="","",SUMIFS(Interventions!$K$2:$K$61,Interventions!$H$2:$H$61,$A7,Interventions!$L$2:$L$61,"&lt;&gt;Reportée"))</f>
      </c>
      <c r="K7" s="11">
        <f>IF($A7="","",I7-J7)</f>
      </c>
      <c r="L7" s="13">
        <f>IF(OR($A7="",$B7="",$B7=0),"",I7/B7)</f>
      </c>
      <c r="M7" s="11">
        <f>IF(OR($A7="",$B7="",$B7=0),"",B7-I7)</f>
      </c>
    </row>
    <row r="8" ht="24" customHeight="1" spans="1:13" x14ac:dyDescent="0.25">
      <c r="A8" s="8"/>
      <c r="B8" s="9"/>
      <c r="C8" s="11">
        <f>IF($A8="","",SUMIFS(Interventions!$J$2:$J$61,Interventions!$H$2:$H$61,$A8,Interventions!$I$2:$I$61,"Lundi",Interventions!$L$2:$L$61,"&lt;&gt;Reportée")+SUMIFS(Interventions!$K$2:$K$61,Interventions!$H$2:$H$61,$A8,Interventions!$I$2:$I$61,"Lundi",Interventions!$L$2:$L$61,"&lt;&gt;Reportée"))</f>
      </c>
      <c r="D8" s="11">
        <f>IF($A8="","",SUMIFS(Interventions!$J$2:$J$61,Interventions!$H$2:$H$61,$A8,Interventions!$I$2:$I$61,"Mardi",Interventions!$L$2:$L$61,"&lt;&gt;Reportée")+SUMIFS(Interventions!$K$2:$K$61,Interventions!$H$2:$H$61,$A8,Interventions!$I$2:$I$61,"Mardi",Interventions!$L$2:$L$61,"&lt;&gt;Reportée"))</f>
      </c>
      <c r="E8" s="11">
        <f>IF($A8="","",SUMIFS(Interventions!$J$2:$J$61,Interventions!$H$2:$H$61,$A8,Interventions!$I$2:$I$61,"Mercredi",Interventions!$L$2:$L$61,"&lt;&gt;Reportée")+SUMIFS(Interventions!$K$2:$K$61,Interventions!$H$2:$H$61,$A8,Interventions!$I$2:$I$61,"Mercredi",Interventions!$L$2:$L$61,"&lt;&gt;Reportée"))</f>
      </c>
      <c r="F8" s="11">
        <f>IF($A8="","",SUMIFS(Interventions!$J$2:$J$61,Interventions!$H$2:$H$61,$A8,Interventions!$I$2:$I$61,"Jeudi",Interventions!$L$2:$L$61,"&lt;&gt;Reportée")+SUMIFS(Interventions!$K$2:$K$61,Interventions!$H$2:$H$61,$A8,Interventions!$I$2:$I$61,"Jeudi",Interventions!$L$2:$L$61,"&lt;&gt;Reportée"))</f>
      </c>
      <c r="G8" s="11">
        <f>IF($A8="","",SUMIFS(Interventions!$J$2:$J$61,Interventions!$H$2:$H$61,$A8,Interventions!$I$2:$I$61,"Vendredi",Interventions!$L$2:$L$61,"&lt;&gt;Reportée")+SUMIFS(Interventions!$K$2:$K$61,Interventions!$H$2:$H$61,$A8,Interventions!$I$2:$I$61,"Vendredi",Interventions!$L$2:$L$61,"&lt;&gt;Reportée"))</f>
      </c>
      <c r="H8" s="11">
        <f>IF($A8="","",SUMIFS(Interventions!$J$2:$J$61,Interventions!$H$2:$H$61,$A8,Interventions!$I$2:$I$61,"Samedi",Interventions!$L$2:$L$61,"&lt;&gt;Reportée")+SUMIFS(Interventions!$K$2:$K$61,Interventions!$H$2:$H$61,$A8,Interventions!$I$2:$I$61,"Samedi",Interventions!$L$2:$L$61,"&lt;&gt;Reportée"))</f>
      </c>
      <c r="I8" s="12">
        <f>IF($A8="","",SUM(C8:H8))</f>
      </c>
      <c r="J8" s="11">
        <f>IF($A8="","",SUMIFS(Interventions!$K$2:$K$61,Interventions!$H$2:$H$61,$A8,Interventions!$L$2:$L$61,"&lt;&gt;Reportée"))</f>
      </c>
      <c r="K8" s="11">
        <f>IF($A8="","",I8-J8)</f>
      </c>
      <c r="L8" s="13">
        <f>IF(OR($A8="",$B8="",$B8=0),"",I8/B8)</f>
      </c>
      <c r="M8" s="11">
        <f>IF(OR($A8="",$B8="",$B8=0),"",B8-I8)</f>
      </c>
    </row>
    <row r="9" ht="24" customHeight="1" spans="1:13" x14ac:dyDescent="0.25">
      <c r="A9" s="8"/>
      <c r="B9" s="9"/>
      <c r="C9" s="11">
        <f>IF($A9="","",SUMIFS(Interventions!$J$2:$J$61,Interventions!$H$2:$H$61,$A9,Interventions!$I$2:$I$61,"Lundi",Interventions!$L$2:$L$61,"&lt;&gt;Reportée")+SUMIFS(Interventions!$K$2:$K$61,Interventions!$H$2:$H$61,$A9,Interventions!$I$2:$I$61,"Lundi",Interventions!$L$2:$L$61,"&lt;&gt;Reportée"))</f>
      </c>
      <c r="D9" s="11">
        <f>IF($A9="","",SUMIFS(Interventions!$J$2:$J$61,Interventions!$H$2:$H$61,$A9,Interventions!$I$2:$I$61,"Mardi",Interventions!$L$2:$L$61,"&lt;&gt;Reportée")+SUMIFS(Interventions!$K$2:$K$61,Interventions!$H$2:$H$61,$A9,Interventions!$I$2:$I$61,"Mardi",Interventions!$L$2:$L$61,"&lt;&gt;Reportée"))</f>
      </c>
      <c r="E9" s="11">
        <f>IF($A9="","",SUMIFS(Interventions!$J$2:$J$61,Interventions!$H$2:$H$61,$A9,Interventions!$I$2:$I$61,"Mercredi",Interventions!$L$2:$L$61,"&lt;&gt;Reportée")+SUMIFS(Interventions!$K$2:$K$61,Interventions!$H$2:$H$61,$A9,Interventions!$I$2:$I$61,"Mercredi",Interventions!$L$2:$L$61,"&lt;&gt;Reportée"))</f>
      </c>
      <c r="F9" s="11">
        <f>IF($A9="","",SUMIFS(Interventions!$J$2:$J$61,Interventions!$H$2:$H$61,$A9,Interventions!$I$2:$I$61,"Jeudi",Interventions!$L$2:$L$61,"&lt;&gt;Reportée")+SUMIFS(Interventions!$K$2:$K$61,Interventions!$H$2:$H$61,$A9,Interventions!$I$2:$I$61,"Jeudi",Interventions!$L$2:$L$61,"&lt;&gt;Reportée"))</f>
      </c>
      <c r="G9" s="11">
        <f>IF($A9="","",SUMIFS(Interventions!$J$2:$J$61,Interventions!$H$2:$H$61,$A9,Interventions!$I$2:$I$61,"Vendredi",Interventions!$L$2:$L$61,"&lt;&gt;Reportée")+SUMIFS(Interventions!$K$2:$K$61,Interventions!$H$2:$H$61,$A9,Interventions!$I$2:$I$61,"Vendredi",Interventions!$L$2:$L$61,"&lt;&gt;Reportée"))</f>
      </c>
      <c r="H9" s="11">
        <f>IF($A9="","",SUMIFS(Interventions!$J$2:$J$61,Interventions!$H$2:$H$61,$A9,Interventions!$I$2:$I$61,"Samedi",Interventions!$L$2:$L$61,"&lt;&gt;Reportée")+SUMIFS(Interventions!$K$2:$K$61,Interventions!$H$2:$H$61,$A9,Interventions!$I$2:$I$61,"Samedi",Interventions!$L$2:$L$61,"&lt;&gt;Reportée"))</f>
      </c>
      <c r="I9" s="12">
        <f>IF($A9="","",SUM(C9:H9))</f>
      </c>
      <c r="J9" s="11">
        <f>IF($A9="","",SUMIFS(Interventions!$K$2:$K$61,Interventions!$H$2:$H$61,$A9,Interventions!$L$2:$L$61,"&lt;&gt;Reportée"))</f>
      </c>
      <c r="K9" s="11">
        <f>IF($A9="","",I9-J9)</f>
      </c>
      <c r="L9" s="13">
        <f>IF(OR($A9="",$B9="",$B9=0),"",I9/B9)</f>
      </c>
      <c r="M9" s="11">
        <f>IF(OR($A9="",$B9="",$B9=0),"",B9-I9)</f>
      </c>
    </row>
    <row r="10" ht="24" customHeight="1" spans="1:13" x14ac:dyDescent="0.25">
      <c r="A10" s="8"/>
      <c r="B10" s="9"/>
      <c r="C10" s="11">
        <f>IF($A10="","",SUMIFS(Interventions!$J$2:$J$61,Interventions!$H$2:$H$61,$A10,Interventions!$I$2:$I$61,"Lundi",Interventions!$L$2:$L$61,"&lt;&gt;Reportée")+SUMIFS(Interventions!$K$2:$K$61,Interventions!$H$2:$H$61,$A10,Interventions!$I$2:$I$61,"Lundi",Interventions!$L$2:$L$61,"&lt;&gt;Reportée"))</f>
      </c>
      <c r="D10" s="11">
        <f>IF($A10="","",SUMIFS(Interventions!$J$2:$J$61,Interventions!$H$2:$H$61,$A10,Interventions!$I$2:$I$61,"Mardi",Interventions!$L$2:$L$61,"&lt;&gt;Reportée")+SUMIFS(Interventions!$K$2:$K$61,Interventions!$H$2:$H$61,$A10,Interventions!$I$2:$I$61,"Mardi",Interventions!$L$2:$L$61,"&lt;&gt;Reportée"))</f>
      </c>
      <c r="E10" s="11">
        <f>IF($A10="","",SUMIFS(Interventions!$J$2:$J$61,Interventions!$H$2:$H$61,$A10,Interventions!$I$2:$I$61,"Mercredi",Interventions!$L$2:$L$61,"&lt;&gt;Reportée")+SUMIFS(Interventions!$K$2:$K$61,Interventions!$H$2:$H$61,$A10,Interventions!$I$2:$I$61,"Mercredi",Interventions!$L$2:$L$61,"&lt;&gt;Reportée"))</f>
      </c>
      <c r="F10" s="11">
        <f>IF($A10="","",SUMIFS(Interventions!$J$2:$J$61,Interventions!$H$2:$H$61,$A10,Interventions!$I$2:$I$61,"Jeudi",Interventions!$L$2:$L$61,"&lt;&gt;Reportée")+SUMIFS(Interventions!$K$2:$K$61,Interventions!$H$2:$H$61,$A10,Interventions!$I$2:$I$61,"Jeudi",Interventions!$L$2:$L$61,"&lt;&gt;Reportée"))</f>
      </c>
      <c r="G10" s="11">
        <f>IF($A10="","",SUMIFS(Interventions!$J$2:$J$61,Interventions!$H$2:$H$61,$A10,Interventions!$I$2:$I$61,"Vendredi",Interventions!$L$2:$L$61,"&lt;&gt;Reportée")+SUMIFS(Interventions!$K$2:$K$61,Interventions!$H$2:$H$61,$A10,Interventions!$I$2:$I$61,"Vendredi",Interventions!$L$2:$L$61,"&lt;&gt;Reportée"))</f>
      </c>
      <c r="H10" s="11">
        <f>IF($A10="","",SUMIFS(Interventions!$J$2:$J$61,Interventions!$H$2:$H$61,$A10,Interventions!$I$2:$I$61,"Samedi",Interventions!$L$2:$L$61,"&lt;&gt;Reportée")+SUMIFS(Interventions!$K$2:$K$61,Interventions!$H$2:$H$61,$A10,Interventions!$I$2:$I$61,"Samedi",Interventions!$L$2:$L$61,"&lt;&gt;Reportée"))</f>
      </c>
      <c r="I10" s="12">
        <f>IF($A10="","",SUM(C10:H10))</f>
      </c>
      <c r="J10" s="11">
        <f>IF($A10="","",SUMIFS(Interventions!$K$2:$K$61,Interventions!$H$2:$H$61,$A10,Interventions!$L$2:$L$61,"&lt;&gt;Reportée"))</f>
      </c>
      <c r="K10" s="11">
        <f>IF($A10="","",I10-J10)</f>
      </c>
      <c r="L10" s="13">
        <f>IF(OR($A10="",$B10="",$B10=0),"",I10/B10)</f>
      </c>
      <c r="M10" s="11">
        <f>IF(OR($A10="",$B10="",$B10=0),"",B10-I10)</f>
      </c>
    </row>
    <row r="11" ht="24" customHeight="1" spans="1:13" x14ac:dyDescent="0.25">
      <c r="A11" s="8"/>
      <c r="B11" s="9"/>
      <c r="C11" s="11">
        <f>IF($A11="","",SUMIFS(Interventions!$J$2:$J$61,Interventions!$H$2:$H$61,$A11,Interventions!$I$2:$I$61,"Lundi",Interventions!$L$2:$L$61,"&lt;&gt;Reportée")+SUMIFS(Interventions!$K$2:$K$61,Interventions!$H$2:$H$61,$A11,Interventions!$I$2:$I$61,"Lundi",Interventions!$L$2:$L$61,"&lt;&gt;Reportée"))</f>
      </c>
      <c r="D11" s="11">
        <f>IF($A11="","",SUMIFS(Interventions!$J$2:$J$61,Interventions!$H$2:$H$61,$A11,Interventions!$I$2:$I$61,"Mardi",Interventions!$L$2:$L$61,"&lt;&gt;Reportée")+SUMIFS(Interventions!$K$2:$K$61,Interventions!$H$2:$H$61,$A11,Interventions!$I$2:$I$61,"Mardi",Interventions!$L$2:$L$61,"&lt;&gt;Reportée"))</f>
      </c>
      <c r="E11" s="11">
        <f>IF($A11="","",SUMIFS(Interventions!$J$2:$J$61,Interventions!$H$2:$H$61,$A11,Interventions!$I$2:$I$61,"Mercredi",Interventions!$L$2:$L$61,"&lt;&gt;Reportée")+SUMIFS(Interventions!$K$2:$K$61,Interventions!$H$2:$H$61,$A11,Interventions!$I$2:$I$61,"Mercredi",Interventions!$L$2:$L$61,"&lt;&gt;Reportée"))</f>
      </c>
      <c r="F11" s="11">
        <f>IF($A11="","",SUMIFS(Interventions!$J$2:$J$61,Interventions!$H$2:$H$61,$A11,Interventions!$I$2:$I$61,"Jeudi",Interventions!$L$2:$L$61,"&lt;&gt;Reportée")+SUMIFS(Interventions!$K$2:$K$61,Interventions!$H$2:$H$61,$A11,Interventions!$I$2:$I$61,"Jeudi",Interventions!$L$2:$L$61,"&lt;&gt;Reportée"))</f>
      </c>
      <c r="G11" s="11">
        <f>IF($A11="","",SUMIFS(Interventions!$J$2:$J$61,Interventions!$H$2:$H$61,$A11,Interventions!$I$2:$I$61,"Vendredi",Interventions!$L$2:$L$61,"&lt;&gt;Reportée")+SUMIFS(Interventions!$K$2:$K$61,Interventions!$H$2:$H$61,$A11,Interventions!$I$2:$I$61,"Vendredi",Interventions!$L$2:$L$61,"&lt;&gt;Reportée"))</f>
      </c>
      <c r="H11" s="11">
        <f>IF($A11="","",SUMIFS(Interventions!$J$2:$J$61,Interventions!$H$2:$H$61,$A11,Interventions!$I$2:$I$61,"Samedi",Interventions!$L$2:$L$61,"&lt;&gt;Reportée")+SUMIFS(Interventions!$K$2:$K$61,Interventions!$H$2:$H$61,$A11,Interventions!$I$2:$I$61,"Samedi",Interventions!$L$2:$L$61,"&lt;&gt;Reportée"))</f>
      </c>
      <c r="I11" s="12">
        <f>IF($A11="","",SUM(C11:H11))</f>
      </c>
      <c r="J11" s="11">
        <f>IF($A11="","",SUMIFS(Interventions!$K$2:$K$61,Interventions!$H$2:$H$61,$A11,Interventions!$L$2:$L$61,"&lt;&gt;Reportée"))</f>
      </c>
      <c r="K11" s="11">
        <f>IF($A11="","",I11-J11)</f>
      </c>
      <c r="L11" s="13">
        <f>IF(OR($A11="",$B11="",$B11=0),"",I11/B11)</f>
      </c>
      <c r="M11" s="11">
        <f>IF(OR($A11="",$B11="",$B11=0),"",B11-I11)</f>
      </c>
    </row>
    <row r="13" ht="30" customHeight="1" spans="1:1" x14ac:dyDescent="0.25">
      <c r="A13" s="14" t="s">
        <v>78</v>
      </c>
    </row>
  </sheetData>
  <sheetProtection sheet="1"/>
  <conditionalFormatting sqref="L2:L11">
    <cfRule type="expression" dxfId="3" priority="1">
      <formula>AND($L2&lt;&gt;"",$L2&gt;1)</formula>
    </cfRule>
  </conditionalFormatting>
  <conditionalFormatting sqref="M2:M11">
    <cfRule type="expression" dxfId="4" priority="1">
      <formula>AND($M2&lt;&gt;"",$M2&lt;0)</formula>
    </cfRule>
  </conditionalFormatting>
  <conditionalFormatting sqref="C2:H11">
    <cfRule type="expression" dxfId="5" priority="1">
      <formula>AND($A2&lt;&gt;"",$B2&lt;&gt;"",$B2&gt;0,C2&lt;&gt;"",C2&gt;$B2/5)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Notice</vt:lpstr>
      <vt:lpstr>Interventions</vt:lpstr>
      <vt:lpstr>Planning</vt:lpstr>
    </vt:vector>
  </TitlesOfParts>
  <Company>Roméo Labs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Roméo Labs</dc:creator>
  <dc:title/>
  <dc:subject/>
  <dc:description/>
  <cp:keywords/>
  <cp:category/>
  <cp:lastModifiedBy>Unknown</cp:lastModifiedBy>
  <dcterms:created xsi:type="dcterms:W3CDTF">2026-07-03T00:00:00Z</dcterms:created>
  <dcterms:modified xsi:type="dcterms:W3CDTF">2026-08-10T13:43:44Z</dcterms:modified>
</cp:coreProperties>
</file>